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120" yWindow="105" windowWidth="15120" windowHeight="8010"/>
  </bookViews>
  <sheets>
    <sheet name="Оснащ ООО" sheetId="5" r:id="rId1"/>
  </sheets>
  <calcPr calcId="145621"/>
</workbook>
</file>

<file path=xl/calcChain.xml><?xml version="1.0" encoding="utf-8"?>
<calcChain xmlns="http://schemas.openxmlformats.org/spreadsheetml/2006/main">
  <c r="B346" i="5" l="1"/>
  <c r="B413" i="5"/>
  <c r="B587" i="5"/>
  <c r="B544" i="5"/>
  <c r="B499" i="5"/>
  <c r="B457" i="5"/>
  <c r="B357" i="5"/>
  <c r="B304" i="5"/>
  <c r="B259" i="5"/>
  <c r="B214" i="5"/>
  <c r="B171" i="5"/>
  <c r="B128" i="5"/>
  <c r="B84" i="5"/>
  <c r="B43" i="5"/>
  <c r="B395" i="5"/>
  <c r="B644" i="5"/>
  <c r="A5" i="5"/>
  <c r="A4" i="5"/>
  <c r="A3" i="5"/>
  <c r="B279" i="5"/>
  <c r="B274" i="5" s="1"/>
  <c r="B242" i="5"/>
  <c r="B54" i="5"/>
  <c r="B533" i="5"/>
  <c r="B659" i="5"/>
  <c r="B5" i="5" s="1"/>
  <c r="D5" i="5" s="1"/>
  <c r="E5" i="5" s="1"/>
  <c r="B63" i="5"/>
  <c r="B637" i="5"/>
  <c r="B631" i="5"/>
  <c r="B626" i="5"/>
  <c r="B623" i="5"/>
  <c r="B613" i="5"/>
  <c r="B607" i="5"/>
  <c r="B603" i="5"/>
  <c r="B602" i="5" s="1"/>
  <c r="B598" i="5"/>
  <c r="B595" i="5"/>
  <c r="B576" i="5"/>
  <c r="B570" i="5"/>
  <c r="B566" i="5"/>
  <c r="B562" i="5"/>
  <c r="B555" i="5"/>
  <c r="B552" i="5"/>
  <c r="B525" i="5"/>
  <c r="B520" i="5"/>
  <c r="B515" i="5"/>
  <c r="B510" i="5"/>
  <c r="B507" i="5"/>
  <c r="B488" i="5"/>
  <c r="B487" i="5" s="1"/>
  <c r="B481" i="5" s="1"/>
  <c r="B482" i="5"/>
  <c r="B478" i="5"/>
  <c r="B473" i="5"/>
  <c r="B468" i="5"/>
  <c r="B465" i="5"/>
  <c r="B446" i="5"/>
  <c r="B445" i="5" s="1"/>
  <c r="B439" i="5" s="1"/>
  <c r="B440" i="5"/>
  <c r="B436" i="5"/>
  <c r="B432" i="5"/>
  <c r="B427" i="5"/>
  <c r="B421" i="5"/>
  <c r="B389" i="5"/>
  <c r="B385" i="5"/>
  <c r="B381" i="5"/>
  <c r="B380" i="5" s="1"/>
  <c r="B372" i="5"/>
  <c r="B365" i="5"/>
  <c r="B336" i="5"/>
  <c r="B332" i="5"/>
  <c r="B328" i="5"/>
  <c r="B319" i="5"/>
  <c r="B312" i="5"/>
  <c r="B293" i="5"/>
  <c r="B292" i="5" s="1"/>
  <c r="B282" i="5" s="1"/>
  <c r="B283" i="5"/>
  <c r="B275" i="5"/>
  <c r="B270" i="5"/>
  <c r="B267" i="5"/>
  <c r="B248" i="5"/>
  <c r="B238" i="5"/>
  <c r="B234" i="5"/>
  <c r="B227" i="5"/>
  <c r="B222" i="5"/>
  <c r="B203" i="5"/>
  <c r="B202" i="5" s="1"/>
  <c r="B195" i="5"/>
  <c r="B191" i="5"/>
  <c r="B187" i="5"/>
  <c r="B182" i="5"/>
  <c r="B179" i="5"/>
  <c r="B160" i="5"/>
  <c r="B154" i="5"/>
  <c r="B150" i="5"/>
  <c r="B144" i="5"/>
  <c r="B139" i="5"/>
  <c r="B136" i="5"/>
  <c r="B117" i="5"/>
  <c r="B116" i="5" s="1"/>
  <c r="B110" i="5" s="1"/>
  <c r="B111" i="5"/>
  <c r="B107" i="5"/>
  <c r="B100" i="5"/>
  <c r="B99" i="5" s="1"/>
  <c r="B95" i="5"/>
  <c r="B92" i="5"/>
  <c r="B73" i="5"/>
  <c r="B67" i="5"/>
  <c r="B59" i="5"/>
  <c r="B51" i="5"/>
  <c r="B32" i="5"/>
  <c r="B31" i="5" s="1"/>
  <c r="B25" i="5" s="1"/>
  <c r="B26" i="5"/>
  <c r="B22" i="5"/>
  <c r="B17" i="5"/>
  <c r="B16" i="5" s="1"/>
  <c r="B612" i="5"/>
  <c r="B606" i="5" s="1"/>
  <c r="B472" i="5"/>
  <c r="B186" i="5"/>
  <c r="B327" i="5"/>
  <c r="B630" i="5"/>
  <c r="B532" i="5"/>
  <c r="B524" i="5" s="1"/>
  <c r="B143" i="5"/>
  <c r="B233" i="5"/>
  <c r="B514" i="5"/>
  <c r="B58" i="5"/>
  <c r="B431" i="5"/>
  <c r="B575" i="5"/>
  <c r="B569" i="5" s="1"/>
  <c r="B561" i="5"/>
  <c r="B629" i="5" l="1"/>
  <c r="B4" i="5" s="1"/>
  <c r="D4" i="5" s="1"/>
  <c r="E4" i="5" s="1"/>
  <c r="B601" i="5"/>
  <c r="B560" i="5"/>
  <c r="B513" i="5"/>
  <c r="B471" i="5"/>
  <c r="B430" i="5"/>
  <c r="B394" i="5"/>
  <c r="B388" i="5" s="1"/>
  <c r="B379" i="5" s="1"/>
  <c r="B345" i="5"/>
  <c r="B335" i="5" s="1"/>
  <c r="B326" i="5" s="1"/>
  <c r="B273" i="5"/>
  <c r="B247" i="5"/>
  <c r="B241" i="5" s="1"/>
  <c r="B232" i="5" s="1"/>
  <c r="B194" i="5"/>
  <c r="B185" i="5" s="1"/>
  <c r="B159" i="5"/>
  <c r="B153" i="5" s="1"/>
  <c r="B142" i="5" s="1"/>
  <c r="B98" i="5"/>
  <c r="B72" i="5"/>
  <c r="B66" i="5" s="1"/>
  <c r="B57" i="5" s="1"/>
  <c r="B15" i="5"/>
  <c r="B14" i="5" l="1"/>
  <c r="B3" i="5" s="1"/>
  <c r="D3" i="5" s="1"/>
  <c r="E3" i="5" s="1"/>
  <c r="B6" i="5" l="1"/>
  <c r="D6" i="5" s="1"/>
  <c r="E6" i="5" s="1"/>
</calcChain>
</file>

<file path=xl/sharedStrings.xml><?xml version="1.0" encoding="utf-8"?>
<sst xmlns="http://schemas.openxmlformats.org/spreadsheetml/2006/main" count="701" uniqueCount="319">
  <si>
    <t>Максимально возможное количество баллов</t>
  </si>
  <si>
    <t>Количество баллов</t>
  </si>
  <si>
    <t>1.1 Рабочее место педагога</t>
  </si>
  <si>
    <t>Стол письменный (учительский)</t>
  </si>
  <si>
    <t>Стул (учительский)</t>
  </si>
  <si>
    <t>1.2 Рабочее место обучающегося</t>
  </si>
  <si>
    <t>II. Учебно-методическое и информационное обеспечение</t>
  </si>
  <si>
    <t>2.1 Программно-методическое обеспечение</t>
  </si>
  <si>
    <t>Федеральные государственные образовательные стандарты основного общего образования</t>
  </si>
  <si>
    <t>2.2 Инновационные средства обучения:</t>
  </si>
  <si>
    <t xml:space="preserve">    2.2.1  Специализированный программно-аппаратный комплекс  педагога (СПАК педагога)</t>
  </si>
  <si>
    <t>а) персональный или мобильный компьютер (ноутбук) с предустановленным программным обеспечением</t>
  </si>
  <si>
    <t>в) печатное, копировальное, сканирующее устройство (отдельные элементы или в виде многофункционального устройства)</t>
  </si>
  <si>
    <t xml:space="preserve">г) СПАК обеспечивает: </t>
  </si>
  <si>
    <t xml:space="preserve">    2.2.2 Специализированный программно-аппаратный комплекс  обучающегося (СПАК обучающегося):</t>
  </si>
  <si>
    <t>б) СПАК обеспечивает</t>
  </si>
  <si>
    <t>2.2.3 Электронные информационно-образовательные ресурсы</t>
  </si>
  <si>
    <t>Комплект электронных приложений, как составляющая часть учебника по биологии (5-9 кл)</t>
  </si>
  <si>
    <t>2.3 Традиционные средства обучения (в количестве, необходимом для организации индивидуальной и групповой работы)</t>
  </si>
  <si>
    <t>Комплект учебно-методической литературы по биологии в соответствии с учебно-методическим комплексом</t>
  </si>
  <si>
    <t>Примерные программы по учебным предметам. География 5-9 классы</t>
  </si>
  <si>
    <t>Комплект электронных приложений, как составляющая часть учебника по географии (5-9 кл)</t>
  </si>
  <si>
    <t>Комплект учебно-методической литературы по географии в соответствии с учебно-методическим комплексом</t>
  </si>
  <si>
    <t>Примерные программы по учебным предметам. Химия 8-9 классы</t>
  </si>
  <si>
    <t>Комплект электронных приложений, как составляющая часть учебника по химии (8-9 кл)</t>
  </si>
  <si>
    <t>2.3 Традиционные  средства обучения (в количестве, необходимом для организации индивидуальной и групповой работ)</t>
  </si>
  <si>
    <t>Комплект учебно-методической литературы по химии в соответствии с учебно-методическим комплексом</t>
  </si>
  <si>
    <t>Примерные программы по учебным предметам. Физика 7-9 классы</t>
  </si>
  <si>
    <t>Комплект электронных приложений, как составляющая часть учебника по физике (7-9 кл)</t>
  </si>
  <si>
    <t>2.3 Традиционные  средства обучения (в количестве, необходимом для организации индивидуальной и групповой работы)</t>
  </si>
  <si>
    <t>Комплект учебно-методической литературы по физике в соответствии с учебно-методическим комплексом</t>
  </si>
  <si>
    <t>Примерные программы по учебным предметам. Русский язык 5-9 классы</t>
  </si>
  <si>
    <t>Примерные программы по учебным предметам. Литература 5-9 классы</t>
  </si>
  <si>
    <t>Комплект электронных приложений, как составляющая часть учебника по русскому языку (5-9 кл).</t>
  </si>
  <si>
    <t xml:space="preserve">Комплект электронных приложений, как составляющая часть учебника по литературе (5-9) кл </t>
  </si>
  <si>
    <t>Комплект учебно-методической литературы по русскому языку в соответствии с учебно-методическим комплексом</t>
  </si>
  <si>
    <t>Комплект учебно-методической литературы по литературе в соответствии с учебно-методическим комплексом</t>
  </si>
  <si>
    <t>Примерные программы по учебным предметам. Иностранный язык 5-9 классы</t>
  </si>
  <si>
    <t>Комплект электронных приложений, как составляющая часть учебника по  Иностранный язык (5-9 кл)</t>
  </si>
  <si>
    <t>Комплект учебно-методической литературы по  иностранному языку в соответствии с учебно-методическим комплексом</t>
  </si>
  <si>
    <t>Примерные программы по учебным предметам. История 5-9 классы</t>
  </si>
  <si>
    <t>Примерные программы по учебным предметам. Обществознание. 5-9 классы</t>
  </si>
  <si>
    <t>Примерные программы по учебным предметам. Основы духовно-нравственной культуры народов России. 5 класс</t>
  </si>
  <si>
    <t>Комплект электронных приложений, как составляющая часть учебника по истории (5-9 кл)</t>
  </si>
  <si>
    <t>Комплект электронных приложений, как составляющая часть учебника по обществознанию (5-9 кл)</t>
  </si>
  <si>
    <t>Комплект электронных приложений, как составляющая часть учебника по основам духовно-нравственной культуры народов России (5 кл)</t>
  </si>
  <si>
    <t>Комплект учебно-методической литературы по истории в соответствии с учебно-методическим комплексом</t>
  </si>
  <si>
    <t>Комплект учебно-методической литературы по обществознанию в соответствии с учебно-методическим комплексом</t>
  </si>
  <si>
    <t>Комплект учебно-методической литературы по основам духовно-нравственной культуры народов России  в соответствии с учебно-методическим комплексом</t>
  </si>
  <si>
    <t>Примерные программы по учебным предметам. Математика 5-6 классы</t>
  </si>
  <si>
    <t>Примерные программы по учебным предметам. Алгебра 7-9 классы</t>
  </si>
  <si>
    <t>Примерные программы по учебным предметам. Геометрия 7-9 классы</t>
  </si>
  <si>
    <t>Комплект электронных приложений, как составляющая часть учебника по математике (5-6 кл)</t>
  </si>
  <si>
    <t>Комплект электронных приложений, как составляющая часть учебника по алгебре (7-9 кл)</t>
  </si>
  <si>
    <t>Комплект электронных приложений, как составляющая часть учебника по геометрии (7-9 кл)</t>
  </si>
  <si>
    <t>Комплект учебно-методической литературы по математике в соответствии с учебно-методическим комплексом</t>
  </si>
  <si>
    <t>Комплект учебно-методической литературы по алгебре в соответствии с учебно-методическим комплексом</t>
  </si>
  <si>
    <t>Комплект учебно-методической литературы по геометрии в соответствии с учебно-методическим комплексом</t>
  </si>
  <si>
    <t>Стол (учительский)</t>
  </si>
  <si>
    <t>Примерные программы по учебным предметам. Информатика и ИКТ. 7-9 классы</t>
  </si>
  <si>
    <t>а) Персональный или мобильный компьютер (ноутбук) с предустановленным программным обеспечением</t>
  </si>
  <si>
    <t>б) Интерактивная доска</t>
  </si>
  <si>
    <t>е) Цифровой фотоаппарат</t>
  </si>
  <si>
    <t>ж) Цифровая видеокамера</t>
  </si>
  <si>
    <t>з) Web-камера</t>
  </si>
  <si>
    <t>и) Устройства вывода/ вывода звуковой информации – микрофон, колонки и наушники</t>
  </si>
  <si>
    <t>к) Устройства для создания музыкальной информации (музыкальные клавиатуры)</t>
  </si>
  <si>
    <t>л) СПАК обеспечивает :</t>
  </si>
  <si>
    <t>Комплект электронных приложений, как составляющая часть учебника по информатике и ИКТ (7-9 кл).</t>
  </si>
  <si>
    <t>Программа-переводчик, многоязычный электронный словарь.</t>
  </si>
  <si>
    <t>Система программирования.</t>
  </si>
  <si>
    <t>Клавиатурный тренажер.</t>
  </si>
  <si>
    <t>Комплект учебно-методической литературы по ИКТ в соответствии с учебно-методическим комплексом</t>
  </si>
  <si>
    <t>Примерные программы по учебным предметам. Музыка 5-7 классы</t>
  </si>
  <si>
    <t>Комплект учебно-методической литературы по музыке в соответствии с учебно-методическим комплексом</t>
  </si>
  <si>
    <t>Примерные программы по учебным предметам. Изобразительное искусство 5-9 классы</t>
  </si>
  <si>
    <t>Комплект электронных приложений, как составляющая часть учебника по  изобразительному искусству (5-7 кл)</t>
  </si>
  <si>
    <t>Комплект учебно-методической литературы по изобразительному искусству  в соответствии с учебно-методическим комплексом</t>
  </si>
  <si>
    <t>Примерные программы по учебным предметам. Технология 5-8 классы (девочки)</t>
  </si>
  <si>
    <t>Примерные программы по учебным предметам. Технология 5-8 классы (мальчики)</t>
  </si>
  <si>
    <t>Комплект учебно-методической литературы по технологии (девочки) в соответствии с учебно-методическим комплексом</t>
  </si>
  <si>
    <t>Комплект учебно-методической литературы по технологии (мальчики) в соответствии с учебно-методическим комплексом</t>
  </si>
  <si>
    <t>Примерные программы по учебным предметам. Основы безопасности и жизнедеятельности 5-9 классы</t>
  </si>
  <si>
    <t>Комплект электронных приложений, как составляющая часть учебника по ОБЖ (5-9 кл)</t>
  </si>
  <si>
    <t>Комплект учебно-методической литературы по ОБЖ в соответствии с учебно-методическим комплексом</t>
  </si>
  <si>
    <t>Примерные программы по учебным предметам. Физическая культура 5-9 классы</t>
  </si>
  <si>
    <t>2.2.2 Электронные информационно-образовательные ресурсы</t>
  </si>
  <si>
    <t>Комплект электронных приложений, как составляющая часть учебника по физической культуре (5-9 кл)</t>
  </si>
  <si>
    <t>2.3 Традиционные средства обучения (в количестве, необходимом для организации индивидуальной, групповой и коллективной работы)</t>
  </si>
  <si>
    <t>Комплект учебно-методической литературы по физической культуре в соответствии с учебно-методическим комплексом</t>
  </si>
  <si>
    <t>Комплект учебно-методической литературы:</t>
  </si>
  <si>
    <t>СПАК библиотекаря</t>
  </si>
  <si>
    <t>Персональный или мобильный компьютер (ноутбук) с предустановленным программным обеспечением</t>
  </si>
  <si>
    <t>Печатное, копировальное, сканирующие устройства (отдельные элементы или в виде многофункционального устройства)</t>
  </si>
  <si>
    <t>СПАК обеспечивает:</t>
  </si>
  <si>
    <t>1.2.Интерактивное оборудование (интерактивные доски, интерактивные приставки, графические планшеты, документ-камеры и т.п.)</t>
  </si>
  <si>
    <t>1.3.Копировально-множительная техника в количестве, обеспечивающем обучение в современной ИОС</t>
  </si>
  <si>
    <t>1.4.Фото и /или видео техника в количестве, обеспечивающем обучение в современной ИОС</t>
  </si>
  <si>
    <t xml:space="preserve">1.5.Специализированные программно-аппаратные комплексы: </t>
  </si>
  <si>
    <t xml:space="preserve">     - персональный или мобильный компьютер (ноутбук) с предустановленным программным обеспечением</t>
  </si>
  <si>
    <t xml:space="preserve">     - печатное, копировальное, сканирующие устройства (отдельные элементы или в виде многофункционального устройства)</t>
  </si>
  <si>
    <t xml:space="preserve">ИОС обеспечивает: </t>
  </si>
  <si>
    <r>
      <t>·</t>
    </r>
    <r>
      <rPr>
        <sz val="10"/>
        <color indexed="8"/>
        <rFont val="Times New Roman"/>
        <family val="1"/>
        <charset val="204"/>
      </rPr>
      <t xml:space="preserve">         Сетевое взаимодействие всех участников образовательного процесса </t>
    </r>
  </si>
  <si>
    <r>
      <t>·</t>
    </r>
    <r>
      <rPr>
        <sz val="10"/>
        <color indexed="8"/>
        <rFont val="Times New Roman"/>
        <family val="1"/>
        <charset val="204"/>
      </rPr>
      <t>         Управление учебным процессом</t>
    </r>
  </si>
  <si>
    <r>
      <t>·</t>
    </r>
    <r>
      <rPr>
        <sz val="10"/>
        <color indexed="8"/>
        <rFont val="Times New Roman"/>
        <family val="1"/>
        <charset val="204"/>
      </rPr>
      <t>         Создание и редактирование электронных таблиц, текстов и презентаций</t>
    </r>
  </si>
  <si>
    <r>
      <t>·</t>
    </r>
    <r>
      <rPr>
        <sz val="10"/>
        <color indexed="8"/>
        <rFont val="Times New Roman"/>
        <family val="1"/>
        <charset val="204"/>
      </rPr>
      <t>         Возможность размещения, систематизирования и хранения материалов образовательного процесса</t>
    </r>
  </si>
  <si>
    <r>
      <t>·</t>
    </r>
    <r>
      <rPr>
        <sz val="10"/>
        <color indexed="8"/>
        <rFont val="Times New Roman"/>
        <family val="1"/>
        <charset val="204"/>
      </rPr>
      <t>         Проведение мониторинга и фиксацию хода учебного процесса и результатов освоения основной образовательной программы общего образования</t>
    </r>
  </si>
  <si>
    <r>
      <t>·</t>
    </r>
    <r>
      <rPr>
        <sz val="10"/>
        <color indexed="8"/>
        <rFont val="Times New Roman"/>
        <family val="1"/>
        <charset val="204"/>
      </rPr>
      <t>         Проведение различных видов и форм контроля знаний, умений и навыков, осуществление адаптивной подготовки к государственной (итоговой) аттестации</t>
    </r>
  </si>
  <si>
    <r>
      <t>-</t>
    </r>
    <r>
      <rPr>
        <sz val="10"/>
        <color indexed="8"/>
        <rFont val="Times New Roman"/>
        <family val="1"/>
        <charset val="204"/>
      </rPr>
      <t>        5 класса</t>
    </r>
  </si>
  <si>
    <r>
      <t>-</t>
    </r>
    <r>
      <rPr>
        <sz val="10"/>
        <color indexed="8"/>
        <rFont val="Times New Roman"/>
        <family val="1"/>
        <charset val="204"/>
      </rPr>
      <t>        6 класса</t>
    </r>
  </si>
  <si>
    <r>
      <t>-</t>
    </r>
    <r>
      <rPr>
        <sz val="10"/>
        <color indexed="8"/>
        <rFont val="Times New Roman"/>
        <family val="1"/>
        <charset val="204"/>
      </rPr>
      <t>        7 класса</t>
    </r>
  </si>
  <si>
    <r>
      <t>-</t>
    </r>
    <r>
      <rPr>
        <sz val="10"/>
        <color indexed="8"/>
        <rFont val="Times New Roman"/>
        <family val="1"/>
        <charset val="204"/>
      </rPr>
      <t>        8 класса</t>
    </r>
  </si>
  <si>
    <r>
      <t>-</t>
    </r>
    <r>
      <rPr>
        <sz val="10"/>
        <color indexed="8"/>
        <rFont val="Times New Roman"/>
        <family val="1"/>
        <charset val="204"/>
      </rPr>
      <t>        9 класса</t>
    </r>
  </si>
  <si>
    <t>1.      Технологические средства информационных и коммуникационных технологий</t>
  </si>
  <si>
    <t>ИТОГО</t>
  </si>
  <si>
    <t>51-80</t>
  </si>
  <si>
    <t>Комплект электронных приложений, как составляющая часть учебника по музыке (5-7 кл)</t>
  </si>
  <si>
    <t xml:space="preserve">Примерная основная образовательная программа основного общего образования </t>
  </si>
  <si>
    <t>Примерные программы по учебным предметам. Биология 5-9 классы</t>
  </si>
  <si>
    <r>
      <t xml:space="preserve">Программы отдельных учебных предметов, курсов. Биология,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</si>
  <si>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t>
    </r>
    <r>
      <rPr>
        <sz val="10"/>
        <color indexed="8"/>
        <rFont val="Times New Roman"/>
        <family val="1"/>
        <charset val="204"/>
      </rPr>
      <t>         Сетевое взаимодействие всех участников образовательных отношений</t>
    </r>
  </si>
  <si>
    <r>
      <t>·</t>
    </r>
    <r>
      <rPr>
        <sz val="10"/>
        <color indexed="8"/>
        <rFont val="Times New Roman"/>
        <family val="1"/>
        <charset val="204"/>
      </rPr>
      <t>         Управление учебной деятельностью</t>
    </r>
  </si>
  <si>
    <r>
      <t>·</t>
    </r>
    <r>
      <rPr>
        <sz val="10"/>
        <color indexed="8"/>
        <rFont val="Times New Roman"/>
        <family val="1"/>
        <charset val="204"/>
      </rPr>
      <t>         Создание и редактирование электронных таблиц, текстов и презентаций</t>
    </r>
  </si>
  <si>
    <r>
      <t>·</t>
    </r>
    <r>
      <rPr>
        <sz val="10"/>
        <color indexed="8"/>
        <rFont val="Times New Roman"/>
        <family val="1"/>
        <charset val="204"/>
      </rPr>
      <t>         Возможность размещения, систематизирования и хранения материалов образовательной деятельности</t>
    </r>
  </si>
  <si>
    <r>
      <t>·</t>
    </r>
    <r>
      <rPr>
        <sz val="10"/>
        <color indexed="8"/>
        <rFont val="Times New Roman"/>
        <family val="1"/>
        <charset val="204"/>
      </rPr>
      <t>         Проведение мониторинга и фиксацию хода учебной деятельности и результатов освоения основной образовательной программы основного общего образования</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</si>
  <si>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</si>
  <si>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</si>
  <si>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t xml:space="preserve">Не менее одного учебника в печатной и  электронной форме, достаточного для освоения программы учебного предмета по биологии на каждого обучающегося </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</si>
  <si>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обеспечивающие освоение программы по биологии</t>
  </si>
  <si>
    <r>
      <t xml:space="preserve">Программы отдельных учебных предметов, курсов. География,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</si>
  <si>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t xml:space="preserve">Не менее одного учебника в печатной и  электронной форме, достаточного для освоения программы учебного предмета по географии на каждого обучающегося </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</si>
  <si>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обеспечивающие освоение программы по географии</t>
  </si>
  <si>
    <r>
      <t xml:space="preserve">Программы отдельных учебных предметов, курсов. Химия;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</si>
  <si>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t>
    </r>
    <r>
      <rPr>
        <sz val="10"/>
        <color indexed="8"/>
        <rFont val="Times New Roman"/>
        <family val="1"/>
        <charset val="204"/>
      </rPr>
      <t>         Проведение мониторинга и фиксации хода учебной деятельности и результатов освоения основной образовательной программы основного общего образования</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</si>
  <si>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</si>
  <si>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r>
      <t>·</t>
    </r>
    <r>
      <rPr>
        <sz val="10"/>
        <color indexed="8"/>
        <rFont val="Times New Roman"/>
        <family val="1"/>
        <charset val="204"/>
      </rPr>
      <t>         Проведение мониторинга и фиксацию хода учебной деятельности и результатов освоения основной образовательной программы общего образования</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</si>
  <si>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</si>
  <si>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t xml:space="preserve">Не менее одного учебника в печатной и  электронной форме, достаточного для освоения программы учебного предмета по химии на каждого обучающегося </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</si>
  <si>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обеспечивающие освоение программы по химии</t>
  </si>
  <si>
    <r>
      <t xml:space="preserve">Программы отдельных учебных предметов, курсов. Физика,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</si>
  <si>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t>Не менее одного учебника в печатной и электронной форме, достаточного для освоения программы учебного предмета по физике на каждого обучающегося</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</si>
  <si>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обеспечивающие освоение программы по физике</t>
  </si>
  <si>
    <r>
      <t xml:space="preserve">Программы отдельных учебных предметов, курсов. Русский язык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</si>
  <si>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 xml:space="preserve">Программы отдельных учебных предметов, курсов. Литература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</si>
  <si>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</si>
  <si>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t xml:space="preserve">Не менее одного учебника в печатной и  электронной форме, достаточного для освоения программы учебного предмета по русскому языку на каждого обучающегося </t>
  </si>
  <si>
    <t xml:space="preserve">Не менее одного учебника в печатной и электронной форме, достаточного для освоения программы учебного предмета по литературе на каждого обучающегося </t>
  </si>
  <si>
    <t>Комплект дидактических материалов (хрестоматии, учебные пособия, рабочие тетради), демонстрационных и раздаточных материалов, по всем разделам программы по русскому языку</t>
  </si>
  <si>
    <t>Комплект дидактических материалов (хрестоматии, учебные пособия, рабочие тетради), демонстрационных и раздаточных материалов,  по всем разделам программы по литературе</t>
  </si>
  <si>
    <r>
      <t xml:space="preserve">Программы отдельных учебных предметов, курсов. Иностранный язык,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</si>
  <si>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</si>
  <si>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r>
      <t>·</t>
    </r>
    <r>
      <rPr>
        <sz val="10"/>
        <color indexed="8"/>
        <rFont val="Times New Roman"/>
        <family val="1"/>
        <charset val="204"/>
      </rPr>
      <t xml:space="preserve">         Сетевое взаимодействие всех участников образовательных отношений </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</si>
  <si>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</si>
  <si>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t xml:space="preserve">Не менее одного учебника в печатной и электронной форме, достаточного для освоения программы учебного предмета по иностранному языку на каждого обучающегося </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</si>
  <si>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обеспечивающие освоение программы по иностранному языку</t>
  </si>
  <si>
    <r>
      <t xml:space="preserve">Программы отдельных учебных предметов, курсов. История,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</si>
  <si>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 xml:space="preserve">Программы отдельных учебных предметов, курсов. Обществознание,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</si>
  <si>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 xml:space="preserve">Программы отдельных учебных предметов, курсов. Основы духовно-нравственной культуры народов России,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</si>
  <si>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</si>
  <si>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t>Не менее одного учебника в печатной и  электронной форме, достаточного для освоения программы учебного предмета по обществознанию на каждого обучающегося</t>
  </si>
  <si>
    <t>Не менее одного учебника в печатной и  электронной форме, достаточного для освоения программы учебного предмета по основам духовно-нравственной культуры народов России на каждого обучающегося</t>
  </si>
  <si>
    <t xml:space="preserve">Не менее одного учебника в печатной и  электронной форме, достаточного для освоения программы учебного предмета по истории на каждого обучающегося </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</si>
  <si>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обеспечивающие освоение программы по истории</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</si>
  <si>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обеспечивающие освоение программы по обществознанию</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</si>
  <si>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обеспечивающие освоение программы по основам духовно-нравственной культуры народов России</t>
  </si>
  <si>
    <r>
      <t xml:space="preserve">Программы отдельных учебных предметов, курсов. Математика,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</si>
  <si>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 xml:space="preserve">Программы отдельных учебных предметов, курсов. Алгебра,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</si>
  <si>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 xml:space="preserve">Программы отдельных учебных предметов, курсов. Геометрия,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</si>
  <si>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t xml:space="preserve">Не менее одного учебника в печатной и  электронной форме, достаточного для освоения программы учебного предмета по математике на каждого обучающегося </t>
  </si>
  <si>
    <t xml:space="preserve">Не менее одного учебника в печатной и  электронной форме, достаточного для освоения программы учебного предмета по алгебре на каждого обучающегося </t>
  </si>
  <si>
    <t xml:space="preserve">Не менее одного учебника в печатной и  электронной форме, достаточного для освоения программы учебного предмета по геометрии на каждого обучающегося </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</si>
  <si>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обеспечивающие освоение программы по математике</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</si>
  <si>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обеспечивающие освоение программы по алгебре</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</si>
  <si>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обеспечивающие освоение программы по геометрии</t>
  </si>
  <si>
    <r>
      <t xml:space="preserve">Программы отдельных учебных предметов, курсов. Информатика и ИКТ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</si>
  <si>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t xml:space="preserve">Не менее одного учебника в печатной и электронной форме, достаточного для освоения программы учебного предмета по информатике на каждого обучающегося </t>
  </si>
  <si>
    <t>Комплекты традиционного учебного оборудования, дидактических материалов (учебные пособия, рабочие тетради), демонстрационных и раздаточных материалов по всем разделам программы, обеспечивающие освоение программы по ИКТ</t>
  </si>
  <si>
    <r>
      <t xml:space="preserve">Программы отдельных учебных предметов, курсов. Музыка,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</si>
  <si>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t xml:space="preserve">Не менее одного учебника в печатной и  электронной форме, достаточного для освоения программы учебного предмета по музыке на каждого обучающегося </t>
  </si>
  <si>
    <t>Комплекты традиционного учебного оборудования, дидактических материалов (учебные пособия, рабочие тетради и др.),демонстрационных и раздаточных материалов по всем разделам программы  обеспечивающие освоение программы по музыке</t>
  </si>
  <si>
    <r>
      <t xml:space="preserve">Программы отдельных учебных предметов, курсов. Изобразительное искусство,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</si>
  <si>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</si>
  <si>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</si>
  <si>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t xml:space="preserve">Не менее одного учебника в печатной и  электронной форме, достаточного для освоения программы учебного предмета по изобразительному искусству на каждого обучающегося </t>
  </si>
  <si>
    <t>Комплекты традиционного учебного оборудования, дидактических материалов (учебные пособия, муляжи, макеты и др.), демонстрационных и раздаточных материалов по всем разделам программы, обеспечивающие освоение программы по изобразительному искусству</t>
  </si>
  <si>
    <r>
      <t xml:space="preserve">Рабочее место, оснащенное в соответствии с примерной программой по учебным предметам. Технология. 5-8 кл. </t>
    </r>
    <r>
      <rPr>
        <i/>
        <sz val="10"/>
        <color indexed="8"/>
        <rFont val="Times New Roman"/>
        <family val="1"/>
        <charset val="204"/>
      </rPr>
      <t>(как для мальчиков, так и для девочек)</t>
    </r>
  </si>
  <si>
    <r>
      <t xml:space="preserve">Программы отдельных учебных предметов, курсов. Технология,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 (девочки).</t>
    </r>
  </si>
  <si>
    <r>
      <t xml:space="preserve">Программы отдельных учебных предметов, курсов. Технология,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 (мальчики).</t>
    </r>
  </si>
  <si>
    <r>
      <t>·</t>
    </r>
    <r>
      <rPr>
        <sz val="10"/>
        <color indexed="8"/>
        <rFont val="Times New Roman"/>
        <family val="1"/>
        <charset val="204"/>
      </rPr>
      <t>         Управление учебной деятельности</t>
    </r>
  </si>
  <si>
    <t xml:space="preserve">Не менее одного учебника в печатной и  электронной форме, достаточного для освоения программы учебного предмета  по технологии на каждого обучающегося </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</si>
  <si>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по технологии (девочки), обеспечивающие освоение программы по технологии (девочки)</t>
  </si>
  <si>
    <t>Комплекты традиционного учебного оборудования, дидактических материалов (учебные пособия, рабочие тетради, макеты и др.), демонстрационных и раздаточных материалов по всем разделам программы по технологии (мальчики) обеспечивающие освоение программы по технологии (мальчики)</t>
  </si>
  <si>
    <r>
      <t xml:space="preserve">Программы отдельных учебных предметов, курсов. Основы безопасности и жизнедеятельности,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</si>
  <si>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t>
    </r>
    <r>
      <rPr>
        <sz val="10"/>
        <color indexed="8"/>
        <rFont val="Times New Roman"/>
        <family val="1"/>
        <charset val="204"/>
      </rPr>
      <t>         Управление учебной деятельностью</t>
    </r>
  </si>
  <si>
    <r>
      <t>·</t>
    </r>
    <r>
      <rPr>
        <sz val="10"/>
        <color indexed="8"/>
        <rFont val="Times New Roman"/>
        <family val="1"/>
        <charset val="204"/>
      </rPr>
      <t>         Создание и редактирование электронных таблиц, текстов и презентаций</t>
    </r>
  </si>
  <si>
    <r>
      <t>·</t>
    </r>
    <r>
      <rPr>
        <sz val="10"/>
        <color indexed="8"/>
        <rFont val="Times New Roman"/>
        <family val="1"/>
        <charset val="204"/>
      </rPr>
      <t>         Возможность размещения, систематизирования и хранения материалов образовательной деятельности</t>
    </r>
  </si>
  <si>
    <r>
      <t>·</t>
    </r>
    <r>
      <rPr>
        <sz val="10"/>
        <color indexed="8"/>
        <rFont val="Times New Roman"/>
        <family val="1"/>
        <charset val="204"/>
      </rPr>
      <t>         Проведение мониторинга и фиксацию хода учебной деятельности и результатов освоения основной образовательной программы основного общего образования</t>
    </r>
  </si>
  <si>
    <r>
      <t>·</t>
    </r>
    <r>
      <rPr>
        <sz val="10"/>
        <color indexed="8"/>
        <rFont val="Times New Roman"/>
        <family val="1"/>
        <charset val="204"/>
      </rPr>
      <t>          Проведение различных видов и форм текущего контроля успеваемости, промежуточной аттестации, осуществление адаптивной подготовки к государственной итоговой аттестации</t>
    </r>
  </si>
  <si>
    <r>
      <t>·</t>
    </r>
    <r>
      <rPr>
        <sz val="10"/>
        <color indexed="8"/>
        <rFont val="Times New Roman"/>
        <family val="1"/>
        <charset val="204"/>
      </rPr>
      <t xml:space="preserve">         Сетевое взаимодействие всех участников </t>
    </r>
    <r>
      <rPr>
        <sz val="10"/>
        <color indexed="8"/>
        <rFont val="Times New Roman"/>
        <family val="1"/>
        <charset val="204"/>
      </rPr>
      <t>образовательных отношений</t>
    </r>
  </si>
  <si>
    <t xml:space="preserve">Не менее одного учебника в печатной и  электронной форме, достаточного для освоения программы учебного предмета по ОБЖ на каждого обучающегося </t>
  </si>
  <si>
    <t>Комплекты традиционного учебного оборудования,  дидактических материалов (учебные пособия, рабочие тетради, макеты и др.),демонстрационных и раздаточных материалов по всем разделам программы, обеспечивающие освоение программы по ОБЖ</t>
  </si>
  <si>
    <r>
      <t xml:space="preserve">Программы отдельных учебных предметов, курсов. Физическая культура, </t>
    </r>
    <r>
      <rPr>
        <i/>
        <sz val="10"/>
        <color indexed="8"/>
        <rFont val="Times New Roman"/>
        <family val="1"/>
        <charset val="204"/>
      </rPr>
      <t>как часть основной образовательной программы основного общего образования общеобразовательной организации.</t>
    </r>
  </si>
  <si>
    <r>
      <t>·</t>
    </r>
    <r>
      <rPr>
        <sz val="10"/>
        <color indexed="8"/>
        <rFont val="Times New Roman"/>
        <family val="1"/>
        <charset val="204"/>
      </rPr>
      <t>         Проведение различных видов и форм контроля теоретических знаний</t>
    </r>
  </si>
  <si>
    <t>Не менее одного учебника в печатной и  электронной форме, достаточного для освоения программы учебного предмета физической культуры на каждого обучающегося</t>
  </si>
  <si>
    <t>Комплекты традиционного учебного оборудования, дидактических материалов (учебные пособия и др.), демонстрационных и раздаточных материалов по всем разделам программы, обеспечивающие освоение программы по физической культуре на каждого обучающегося</t>
  </si>
  <si>
    <t>2.6.литература по социальному и профессиональному самоопределению обучающихся</t>
  </si>
  <si>
    <r>
      <t>·</t>
    </r>
    <r>
      <rPr>
        <sz val="10"/>
        <color indexed="8"/>
        <rFont val="Times New Roman"/>
        <family val="1"/>
        <charset val="204"/>
      </rPr>
      <t xml:space="preserve">  Сетевое взаимодействие всех участников </t>
    </r>
    <r>
      <rPr>
        <sz val="10"/>
        <color indexed="8"/>
        <rFont val="Times New Roman"/>
        <family val="1"/>
        <charset val="204"/>
      </rPr>
      <t>образовательных отношений</t>
    </r>
  </si>
  <si>
    <r>
      <t>·</t>
    </r>
    <r>
      <rPr>
        <sz val="10"/>
        <color indexed="8"/>
        <rFont val="Times New Roman"/>
        <family val="1"/>
        <charset val="204"/>
      </rPr>
      <t>  Безопасный доступ к печатным и электронным образовательным ресурсам, расположенным в открытом доступе и (или) в федеральных и региональных центрах информационно-образовательных ресурсов</t>
    </r>
  </si>
  <si>
    <r>
      <t>·</t>
    </r>
    <r>
      <rPr>
        <sz val="10"/>
        <color indexed="8"/>
        <rFont val="Times New Roman"/>
        <family val="1"/>
        <charset val="204"/>
      </rPr>
      <t>  Создание и редактирование электронных таблиц, текстов и презентаций</t>
    </r>
  </si>
  <si>
    <r>
      <t>·</t>
    </r>
    <r>
      <rPr>
        <sz val="10"/>
        <color indexed="8"/>
        <rFont val="Times New Roman"/>
        <family val="1"/>
        <charset val="204"/>
      </rPr>
      <t xml:space="preserve">  Возможность размещения, систематизирования и хранения материалов </t>
    </r>
  </si>
  <si>
    <t>1.1.Наличие сервера, обеспечивающего единство информационного пространства общеобразовательной организации</t>
  </si>
  <si>
    <r>
      <t>·</t>
    </r>
    <r>
      <rPr>
        <sz val="10"/>
        <color indexed="8"/>
        <rFont val="Times New Roman"/>
        <family val="1"/>
        <charset val="204"/>
      </rPr>
      <t>  Информационно-методическую поддержку образовательной деятельности</t>
    </r>
  </si>
  <si>
    <r>
      <t>·</t>
    </r>
    <r>
      <rPr>
        <sz val="10"/>
        <color indexed="8"/>
        <rFont val="Times New Roman"/>
        <family val="1"/>
        <charset val="204"/>
      </rPr>
      <t>  Планирование образовательной деятельности и его ресурсного обеспечения</t>
    </r>
  </si>
  <si>
    <r>
      <t>·</t>
    </r>
    <r>
      <rPr>
        <sz val="10"/>
        <color indexed="8"/>
        <rFont val="Times New Roman"/>
        <family val="1"/>
        <charset val="204"/>
      </rPr>
      <t>  Мониторинг и фиксацию хода и результатов образовательной деятельности</t>
    </r>
  </si>
  <si>
    <r>
      <t>·</t>
    </r>
    <r>
      <rPr>
        <sz val="10"/>
        <color indexed="8"/>
        <rFont val="Times New Roman"/>
        <family val="1"/>
        <charset val="204"/>
      </rPr>
      <t>  Мониторинг здоровья обучающихся</t>
    </r>
  </si>
  <si>
    <r>
      <t>·</t>
    </r>
    <r>
      <rPr>
        <sz val="10"/>
        <color indexed="8"/>
        <rFont val="Times New Roman"/>
        <family val="1"/>
        <charset val="204"/>
      </rPr>
      <t>  Современные процедуры создания, поиска, сбора, анализа, обработки, хранения и представления информации</t>
    </r>
  </si>
  <si>
    <r>
      <t>·</t>
    </r>
    <r>
      <rPr>
        <sz val="10"/>
        <color indexed="8"/>
        <rFont val="Times New Roman"/>
        <family val="1"/>
        <charset val="204"/>
      </rPr>
      <t>  Дистанционное взаимодействие всех участников образовательных отношений, в том числе в рамках дистанционного образования</t>
    </r>
  </si>
  <si>
    <r>
      <t>·</t>
    </r>
    <r>
      <rPr>
        <sz val="10"/>
        <color indexed="8"/>
        <rFont val="Times New Roman"/>
        <family val="1"/>
        <charset val="204"/>
      </rPr>
      <t>  Дистанционное взаимодействие образовательной организации с другими организациями социальной сферы</t>
    </r>
  </si>
  <si>
    <t>81-100</t>
  </si>
  <si>
    <t>б) интерактивная доска проекционным оборудованием /мультимедиа проектор + экран (на штативе или настенный)/сенсорный экран/информационные панели/другие средства отображения информации</t>
  </si>
  <si>
    <t>б) интерактивная доска с проекционным оборудованием /мультимедиа проектор + экран (на штативе или настенный)/сенсорный экран/информационные панели/другие средства отображения информации</t>
  </si>
  <si>
    <t xml:space="preserve">Оценка каждого показателя осуществляется следующим образом: </t>
  </si>
  <si>
    <t xml:space="preserve">1 балл – наличие показателя, что подтверждается необходимыми документами; </t>
  </si>
  <si>
    <r>
      <t xml:space="preserve">Классная доска </t>
    </r>
    <r>
      <rPr>
        <i/>
        <sz val="10"/>
        <color indexed="8"/>
        <rFont val="Times New Roman"/>
        <family val="1"/>
        <charset val="204"/>
      </rPr>
      <t>(в соответствии с п.5.7.; п.7.2.6.   СанПин 2.4.2.2821-10, с изменениями №3)</t>
    </r>
  </si>
  <si>
    <r>
      <t xml:space="preserve">Раковина с подведенным водоснабжением </t>
    </r>
    <r>
      <rPr>
        <i/>
        <sz val="10"/>
        <color indexed="8"/>
        <rFont val="Times New Roman"/>
        <family val="1"/>
        <charset val="204"/>
      </rPr>
      <t>(в соответствии с п.4.27;п.8.1   СанПин 2.4.2.2821-10, с изменениями №3)</t>
    </r>
  </si>
  <si>
    <r>
      <t xml:space="preserve">Стол демонстрационный </t>
    </r>
    <r>
      <rPr>
        <i/>
        <sz val="10"/>
        <color indexed="8"/>
        <rFont val="Times New Roman"/>
        <family val="1"/>
        <charset val="204"/>
      </rPr>
      <t>(в соответствии с п.5.8   СанПин 2.4.2.2821-10, с изменениями №3)</t>
    </r>
  </si>
  <si>
    <r>
      <t xml:space="preserve">Вытяжной шкаф </t>
    </r>
    <r>
      <rPr>
        <i/>
        <sz val="10"/>
        <color indexed="8"/>
        <rFont val="Times New Roman"/>
        <family val="1"/>
        <charset val="204"/>
      </rPr>
      <t>(в соответствии с п.5.8   СанПин 2.4.2.2821-10, с изменениями №3)</t>
    </r>
  </si>
  <si>
    <r>
      <t xml:space="preserve">Классная доска </t>
    </r>
    <r>
      <rPr>
        <i/>
        <sz val="10"/>
        <color indexed="8"/>
        <rFont val="Times New Roman"/>
        <family val="1"/>
        <charset val="204"/>
      </rPr>
      <t>(в соответствии с п.5.7 ; п.7.2.6.  СанПин 2.4.2.2821-10, с изменениями №3)</t>
    </r>
  </si>
  <si>
    <r>
      <t xml:space="preserve">Раковина с подведенным водоснабжением </t>
    </r>
    <r>
      <rPr>
        <i/>
        <sz val="10"/>
        <color indexed="8"/>
        <rFont val="Times New Roman"/>
        <family val="1"/>
        <charset val="204"/>
      </rPr>
      <t>(в соответствии с п.4.27; п.8.1   СанПин 2.4.2.2821-10, с изменениями №3)</t>
    </r>
  </si>
  <si>
    <r>
      <t>1.1 Рабочее место педагога (в соответствии с пп.IX, X СанПиН 2.2.2/2.4.1340-03, с изменениями №3;  пп.5.2, 5.3, 5.7</t>
    </r>
    <r>
      <rPr>
        <i/>
        <sz val="10"/>
        <color indexed="8"/>
        <rFont val="Times New Roman"/>
        <family val="1"/>
        <charset val="204"/>
      </rPr>
      <t xml:space="preserve">   СанПиН 2.4.2.2821-10, с изменениями №3)</t>
    </r>
  </si>
  <si>
    <t>1.2 Рабочее место обучающегося (в соответствии с пп.IX, XI СанПиН 2.2.2/2.4.1340-03,  с изменениями №3)</t>
  </si>
  <si>
    <t>Смотреть СанПиН 2.2.2/2.4.1340-03, с изменениями №3 от 21 июня 2016 г. №81</t>
  </si>
  <si>
    <r>
      <t xml:space="preserve">Стул ученический. Комплект включает количество из расчёта не менее 1 единицы на ученика  </t>
    </r>
    <r>
      <rPr>
        <i/>
        <sz val="10"/>
        <color indexed="8"/>
        <rFont val="Times New Roman"/>
        <family val="1"/>
        <charset val="204"/>
      </rPr>
      <t>(в соответствии с п. 4.9;пп.5.2-5.4.   СанПин 2.4.2.2821-10, с изменениями №3)</t>
    </r>
  </si>
  <si>
    <r>
      <t xml:space="preserve">Стол ученический. Комплект включает количество из расчёта не менее 1 единицы на ученика </t>
    </r>
    <r>
      <rPr>
        <i/>
        <sz val="10"/>
        <color indexed="8"/>
        <rFont val="Times New Roman"/>
        <family val="1"/>
        <charset val="204"/>
      </rPr>
      <t>(в соответствии с п.4.9;пп.5.2-5.6.   СанПин 2.4.2.2821-10, с изменениями №3)</t>
    </r>
    <r>
      <rPr>
        <sz val="10"/>
        <color indexed="8"/>
        <rFont val="Times New Roman"/>
        <family val="1"/>
        <charset val="204"/>
      </rPr>
      <t xml:space="preserve">
</t>
    </r>
  </si>
  <si>
    <t xml:space="preserve"> СПАК обеспечивает</t>
  </si>
  <si>
    <t>СПАК обеспечивает</t>
  </si>
  <si>
    <t>в) Проектор мультимедийный</t>
  </si>
  <si>
    <t>г) Печатное, копировальное, сканирующие устройства (отдельные элементы или в виде многофункционального устройства)</t>
  </si>
  <si>
    <t xml:space="preserve">д) Экран (на штативе или настенный) </t>
  </si>
  <si>
    <t xml:space="preserve">    2.2.2 Специализированный программно-аппаратный комплекс  обучающегося (СПАК обучающегося) в соответствии с пп. I,II СанПиН 2.2.2/2.4.1340-03, с изменениями №3;   п.5.9. СанПиН 2.4.2.2821-10, с изменениями №3</t>
  </si>
  <si>
    <t>2.2.1  Специализированный программно-аппаратный комплекс  педагога (СПАК педагога) в соответствии с пп. I,II СанПиН 2.2.2/2.4.1340-03, с изменениями №3; п.5.9. СанПиН 2.4.2.2821-10, с изменениями №3</t>
  </si>
  <si>
    <t>Уровень соответствия критериям</t>
  </si>
  <si>
    <t>Критериальная оценка соответствия</t>
  </si>
  <si>
    <t>Показатель соответствия при реализации ООП ООО современным требованиям  (%)</t>
  </si>
  <si>
    <t>Уровень соответствия при реализации ООП ООО современным требованиям</t>
  </si>
  <si>
    <t>Показатель соответствия критериям, %</t>
  </si>
  <si>
    <t>1.3.Учебно-методическая литература в соответствии с утвержденным в образовательной организации учебно-методическим комплексом</t>
  </si>
  <si>
    <t>2.1.отечественная и зарубежная, классическая и современная художественная литература</t>
  </si>
  <si>
    <t>2.2.научно-популярная и научно- техническая литература</t>
  </si>
  <si>
    <t>2.3.издания по изобразительному искусству, музыке, физической культуре и спорту, экологии, правилам поведения на дорогах</t>
  </si>
  <si>
    <t>2.4.справочно-библиографические и периодические издания</t>
  </si>
  <si>
    <t>2.5.собрание словарей</t>
  </si>
  <si>
    <t>КРИТИЧЕСКИЙ</t>
  </si>
  <si>
    <t xml:space="preserve">ДОПУСТИМЫЙ </t>
  </si>
  <si>
    <t>ОПТИМАЛЬНЫЙ</t>
  </si>
  <si>
    <t>Группы критериев</t>
  </si>
  <si>
    <t xml:space="preserve"> до 50</t>
  </si>
  <si>
    <r>
      <t xml:space="preserve">Комплекты учебников для обучающихся 5 класса: </t>
    </r>
    <r>
      <rPr>
        <sz val="10"/>
        <color indexed="8"/>
        <rFont val="Times New Roman"/>
        <family val="1"/>
        <charset val="204"/>
      </rPr>
      <t>1 экземпляр учебников в печатной и (или) электронной форме или учебного пособия, достаточного для освоения программы учебного предмета на каждого обучающегося  по каждому учебному предмету, входящему  в обязательную часть учебного плана ООП ООО</t>
    </r>
  </si>
  <si>
    <r>
      <t xml:space="preserve">Комплекты учебников для обучающихся 6 класса: </t>
    </r>
    <r>
      <rPr>
        <sz val="10"/>
        <color indexed="8"/>
        <rFont val="Times New Roman"/>
        <family val="1"/>
        <charset val="204"/>
      </rPr>
      <t xml:space="preserve"> 1 экземпляр учебников в печатной и (или) электронной форме или учебного пособия, остаточного для освоения программы учебного предмета на каждого обучающегося  по каждому учебному предмету, входящему  в обязательную часть учебного плана ООП ООО</t>
    </r>
  </si>
  <si>
    <r>
      <t xml:space="preserve">Комплекты учебников для обучающихся 7 класса: </t>
    </r>
    <r>
      <rPr>
        <sz val="10"/>
        <color indexed="8"/>
        <rFont val="Times New Roman"/>
        <family val="1"/>
        <charset val="204"/>
      </rPr>
      <t xml:space="preserve"> 1 экземпляр учебников в печатной и (или) электронной форме или учебного пособия, достаточного для освоения программы учебного предмета на каждого обучающегося  по каждому учебному предмету, входящему  в обязательную часть учебного плана ООП ООО</t>
    </r>
  </si>
  <si>
    <r>
      <t xml:space="preserve">Комплекты учебников для обучающихся 8 класса: </t>
    </r>
    <r>
      <rPr>
        <sz val="10"/>
        <color indexed="8"/>
        <rFont val="Times New Roman"/>
        <family val="1"/>
        <charset val="204"/>
      </rPr>
      <t xml:space="preserve"> 1 экземпляр учебников в печатной и (или) электронной форме или учебного пособия, достаточного для освоения программы учебного предмета на каждого обучающегося  по каждому учебному предмету, входящему  в обязательную часть учебного плана ООП ООО</t>
    </r>
  </si>
  <si>
    <r>
      <t xml:space="preserve">Комплекты учебников для обучающихся 9 класса: </t>
    </r>
    <r>
      <rPr>
        <sz val="10"/>
        <color indexed="8"/>
        <rFont val="Times New Roman"/>
        <family val="1"/>
        <charset val="204"/>
      </rPr>
      <t>1 экземпляр учебников в печатной и (или) электронной форме или учебного пособия, достаточного для освоения программы учебного предмета на каждого обучающегося  по каждому учебному предмету, входящему  в обязательную часть учебного плана ООП ООО</t>
    </r>
  </si>
  <si>
    <t>1.1.Комплекты учебников, включенных в федеральный перечень учебников, рекомендованных к использованию при реализации имеющих государственную аккредитацию образовательных программ ООО и в соответствии с утвержденным в образовательной организации учебно-методическим комплексом</t>
  </si>
  <si>
    <t xml:space="preserve">Внимание!!! </t>
  </si>
  <si>
    <t>1. Кабинет биологии</t>
  </si>
  <si>
    <t>2. Кабинет географии</t>
  </si>
  <si>
    <t>3. Кабинет химия</t>
  </si>
  <si>
    <t>4. Кабинет физики</t>
  </si>
  <si>
    <t>5. Кабинет русского языка и литературы</t>
  </si>
  <si>
    <t>6. Кабинет иностранного языка</t>
  </si>
  <si>
    <t>7. Кабинет истории</t>
  </si>
  <si>
    <t>8. Кабинет математики</t>
  </si>
  <si>
    <t xml:space="preserve">9. Кабинет информатики </t>
  </si>
  <si>
    <t>10. Кабинет музыки</t>
  </si>
  <si>
    <t>11. Кабинет изобразительного искусства</t>
  </si>
  <si>
    <t>12. Кабинет технологии</t>
  </si>
  <si>
    <t>13. Кабинет ОБЖ</t>
  </si>
  <si>
    <t>14. Спортивный зал</t>
  </si>
  <si>
    <r>
      <t xml:space="preserve">Стол ученический. Комплект включает количество из расчёта не менее 1 единицы на ученика </t>
    </r>
    <r>
      <rPr>
        <i/>
        <sz val="10"/>
        <color indexed="8"/>
        <rFont val="Times New Roman"/>
        <family val="1"/>
        <charset val="204"/>
      </rPr>
      <t>(в соответствии с п.4.9;пп.5.2-5.6.   СанПин 2.4.2.2821-10, с изменениями №3)</t>
    </r>
  </si>
  <si>
    <t>I.  Учебные помещения</t>
  </si>
  <si>
    <t>III. ИОС образовательной организации в части общешкольного оснащения</t>
  </si>
  <si>
    <t>Смотреть СанПин 2.4.2.2821-10, с изменениями №3 от 24 ноября 2015 г. №81</t>
  </si>
  <si>
    <t>0 баллов – отсутствие показателя. 
Заполнение только белых ячеек, цветные ячейки и Карта оценки соответствия заполняются автоматически</t>
  </si>
  <si>
    <t>I.Материально техническое обеспечение учебной деятельности (6 баллов)</t>
  </si>
  <si>
    <t>1. Кабинет биологии (29 баллов)</t>
  </si>
  <si>
    <t>I.  Учебные помещения (433 балла)</t>
  </si>
  <si>
    <t>I.  Материально техническое обеспечение учебной деятельности (5 баллов)</t>
  </si>
  <si>
    <t>2. Кабинет географии (28 баллов)</t>
  </si>
  <si>
    <t>3.Кабинет химии (31 балл)</t>
  </si>
  <si>
    <t>I. Материально техническое обеспечение учебной деятельности (8 баллов)</t>
  </si>
  <si>
    <t>4.Кабинет физики (30 баллов)</t>
  </si>
  <si>
    <t>I.  Материально техническое обеспечение учебной деятельности (7 баллов)</t>
  </si>
  <si>
    <t>5. Кабинет русского языка и литературы (34 балла)</t>
  </si>
  <si>
    <t>II. Учебно-методическое и информационное обеспечение (23 балла)</t>
  </si>
  <si>
    <t>II. Учебно-методическое и информационное обеспечение (29 балла)</t>
  </si>
  <si>
    <t>6.Кабинет иностранного зяыка (28 баллов)</t>
  </si>
  <si>
    <t>I.   Материально техническое обеспечение учебной деятельности (5 баллов)</t>
  </si>
  <si>
    <t>7. Кабинет истории (40 баллов)</t>
  </si>
  <si>
    <t>II. Учебно-методическое и информационное обеспечение (35 балло)</t>
  </si>
  <si>
    <t>8. Кабинет математики (40 баллов)</t>
  </si>
  <si>
    <t>II. Учебно-методическое и информационное обеспечение (35 баллов)</t>
  </si>
  <si>
    <t>I.  Материально техническое обеспечение учебной деятельности (5 баллов)</t>
  </si>
  <si>
    <t>9. Кабинет информатики  (38 баллов)</t>
  </si>
  <si>
    <t>II. Учебно-методическое и информационное обеспечение 33 балла)</t>
  </si>
  <si>
    <t>10. Кабинет музыки (28 баллов)</t>
  </si>
  <si>
    <t>I. Материально техническое обеспечение учебной деятельности (5 баллов)</t>
  </si>
  <si>
    <t>11. Кабинет изобразительного искусства (29 баллов)</t>
  </si>
  <si>
    <t>I.  Материально техническое обеспечение учебной деятельности (6 баллов)</t>
  </si>
  <si>
    <t>12.  Кабинет технологии (34 балла)</t>
  </si>
  <si>
    <t>II. Учебно-методическое и информационное обеспечение (27 баллов)</t>
  </si>
  <si>
    <t>13. Кабинет основ безопасности жизнедеятельности (28 баллов)</t>
  </si>
  <si>
    <t>14. Спортивный зал (16 баллов)</t>
  </si>
  <si>
    <t>I.   Материально техническое обеспечение учебной деятельности (2 балла)</t>
  </si>
  <si>
    <t>II. Учебно-методическое и информационное обеспечение (14 баллов)</t>
  </si>
  <si>
    <t>II. Учебно-методическое и информационное обеспечение (22 балла)</t>
  </si>
  <si>
    <t>1.Печатные и электронные информационно-образовательные ресурсы по всем предметам учебного плана (10 баллов)</t>
  </si>
  <si>
    <t>2.      Фонд дополнительной литературы (12 баллов)</t>
  </si>
  <si>
    <t>III. ИОС образовательной организации в части общешкольного оснащения (13 баллов)</t>
  </si>
  <si>
    <t xml:space="preserve">Карта оценки соответствия учебных помещений, учебно-методического и информационного обеспечения, ИОС ОО  в части общешкольного оснащения  при  реализации ООП ООО современным требованиям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</si>
</sst>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04"/>
      <scheme val="minor"/>
    </font>
    <font>
      <sz val="10"/>
      <color indexed="8"/>
      <name val="Times New Roman"/>
      <family val="1"/>
      <charset val="204"/>
    </font>
    <font>
      <b/>
      <sz val="10"/>
      <color indexed="8"/>
      <name val="Times New Roman"/>
      <family val="1"/>
      <charset val="204"/>
    </font>
    <font>
      <i/>
      <sz val="10"/>
      <color indexed="8"/>
      <name val="Times New Roman"/>
      <family val="1"/>
      <charset val="204"/>
    </font>
    <font>
      <sz val="9"/>
      <color indexed="8"/>
      <name val="Times New Roman"/>
      <family val="1"/>
      <charset val="204"/>
    </font>
    <font>
      <b/>
      <sz val="9"/>
      <color indexed="8"/>
      <name val="Times New Roman"/>
      <family val="1"/>
      <charset val="204"/>
    </font>
    <font>
      <b/>
      <sz val="10"/>
      <name val="Times New Roman"/>
      <family val="1"/>
      <charset val="204"/>
    </font>
    <font>
      <sz val="10"/>
      <name val="Times New Roman"/>
      <family val="1"/>
      <charset val="204"/>
    </font>
    <font>
      <sz val="12"/>
      <name val="Times New Roman"/>
      <family val="1"/>
      <charset val="204"/>
    </font>
    <font>
      <b/>
      <sz val="14"/>
      <name val="Times New Roman"/>
      <family val="1"/>
      <charset val="204"/>
    </font>
    <font>
      <b/>
      <sz val="11"/>
      <name val="Times New Roman"/>
      <family val="1"/>
      <charset val="204"/>
    </font>
    <font>
      <sz val="11"/>
      <color rgb="FFFF0000"/>
      <name val="Calibri"/>
      <family val="2"/>
      <charset val="204"/>
      <scheme val="minor"/>
    </font>
    <font>
      <sz val="10"/>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i/>
      <sz val="10"/>
      <color rgb="FF000000"/>
      <name val="Times New Roman"/>
      <family val="1"/>
      <charset val="204"/>
    </font>
    <font>
      <b/>
      <i/>
      <sz val="10"/>
      <color theme="1"/>
      <name val="Times New Roman"/>
      <family val="1"/>
      <charset val="204"/>
    </font>
    <font>
      <sz val="10"/>
      <color theme="1"/>
      <name val="Symbol"/>
      <family val="1"/>
      <charset val="2"/>
    </font>
    <font>
      <sz val="10"/>
      <color rgb="FF000000"/>
      <name val="Times New Roman"/>
      <family val="1"/>
      <charset val="204"/>
    </font>
    <font>
      <i/>
      <sz val="10"/>
      <color theme="1"/>
      <name val="Times New Roman"/>
      <family val="1"/>
      <charset val="204"/>
    </font>
    <font>
      <sz val="10"/>
      <color rgb="FF000000"/>
      <name val="Symbol"/>
      <family val="1"/>
      <charset val="2"/>
    </font>
    <font>
      <b/>
      <sz val="12"/>
      <color theme="1"/>
      <name val="Times New Roman"/>
      <family val="1"/>
      <charset val="204"/>
    </font>
    <font>
      <b/>
      <sz val="10"/>
      <color rgb="FF000000"/>
      <name val="Times New Roman"/>
      <family val="1"/>
      <charset val="204"/>
    </font>
    <font>
      <b/>
      <sz val="14"/>
      <color theme="1"/>
      <name val="Times New Roman"/>
      <family val="1"/>
      <charset val="204"/>
    </font>
    <font>
      <b/>
      <sz val="14"/>
      <color theme="1"/>
      <name val="Calibri"/>
      <family val="2"/>
      <charset val="204"/>
      <scheme val="minor"/>
    </font>
    <font>
      <sz val="14"/>
      <color theme="1"/>
      <name val="Calibri"/>
      <family val="2"/>
      <charset val="204"/>
      <scheme val="minor"/>
    </font>
  </fonts>
  <fills count="11">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79998168889431442"/>
        <bgColor indexed="64"/>
      </patternFill>
    </fill>
  </fills>
  <borders count="1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1"/>
      </left>
      <right style="medium">
        <color theme="1"/>
      </right>
      <top style="medium">
        <color theme="1"/>
      </top>
      <bottom style="medium">
        <color theme="1"/>
      </bottom>
      <diagonal/>
    </border>
    <border>
      <left style="thin">
        <color theme="0" tint="-0.14999847407452621"/>
      </left>
      <right/>
      <top style="thin">
        <color theme="0" tint="-0.14999847407452621"/>
      </top>
      <bottom style="thin">
        <color theme="0" tint="-0.14999847407452621"/>
      </bottom>
      <diagonal/>
    </border>
  </borders>
  <cellStyleXfs count="1">
    <xf numFmtId="0" fontId="0" fillId="0" borderId="0"/>
  </cellStyleXfs>
  <cellXfs count="86">
    <xf numFmtId="0" fontId="0" fillId="0" borderId="0" xfId="0"/>
    <xf numFmtId="0" fontId="12" fillId="0" borderId="15"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2" fillId="6" borderId="15" xfId="0" applyFont="1" applyFill="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0" fillId="0" borderId="0" xfId="0" applyProtection="1"/>
    <xf numFmtId="0" fontId="13" fillId="7" borderId="2" xfId="0" applyFont="1" applyFill="1" applyBorder="1" applyAlignment="1" applyProtection="1">
      <alignment horizontal="center" vertical="center"/>
    </xf>
    <xf numFmtId="0" fontId="5" fillId="7" borderId="2" xfId="0" applyFont="1" applyFill="1" applyBorder="1" applyAlignment="1" applyProtection="1">
      <alignment horizontal="center" vertical="center" wrapText="1"/>
    </xf>
    <xf numFmtId="0" fontId="7" fillId="8" borderId="3" xfId="0" applyFont="1" applyFill="1" applyBorder="1" applyAlignment="1" applyProtection="1">
      <alignment vertical="top" wrapText="1"/>
    </xf>
    <xf numFmtId="0" fontId="6" fillId="8" borderId="2" xfId="0" applyFont="1" applyFill="1" applyBorder="1" applyAlignment="1" applyProtection="1">
      <alignment horizontal="center" vertical="center" wrapText="1"/>
    </xf>
    <xf numFmtId="0" fontId="2" fillId="8" borderId="2" xfId="0" applyFont="1" applyFill="1" applyBorder="1" applyAlignment="1" applyProtection="1">
      <alignment horizontal="center" vertical="center" wrapText="1"/>
    </xf>
    <xf numFmtId="2" fontId="1" fillId="8" borderId="5" xfId="0" applyNumberFormat="1" applyFont="1" applyFill="1" applyBorder="1" applyAlignment="1" applyProtection="1">
      <alignment horizontal="center" vertical="center" wrapText="1"/>
    </xf>
    <xf numFmtId="0" fontId="12" fillId="4" borderId="2" xfId="0" applyFont="1" applyFill="1" applyBorder="1" applyAlignment="1" applyProtection="1">
      <alignment horizontal="center" vertical="top" wrapText="1"/>
    </xf>
    <xf numFmtId="0" fontId="13" fillId="8" borderId="2" xfId="0" applyFont="1" applyFill="1" applyBorder="1" applyAlignment="1" applyProtection="1">
      <alignment horizontal="center" vertical="center" wrapText="1"/>
    </xf>
    <xf numFmtId="0" fontId="15" fillId="8" borderId="4" xfId="0" applyFont="1" applyFill="1" applyBorder="1" applyAlignment="1" applyProtection="1">
      <alignment horizontal="right" vertical="center" wrapText="1"/>
    </xf>
    <xf numFmtId="0" fontId="6" fillId="8" borderId="1" xfId="0" applyFont="1" applyFill="1" applyBorder="1" applyAlignment="1" applyProtection="1">
      <alignment horizontal="center" vertical="center" wrapText="1"/>
    </xf>
    <xf numFmtId="0" fontId="13" fillId="8" borderId="1" xfId="0" applyFont="1" applyFill="1" applyBorder="1" applyAlignment="1" applyProtection="1">
      <alignment horizontal="center" vertical="center" wrapText="1"/>
    </xf>
    <xf numFmtId="2" fontId="1" fillId="8" borderId="6" xfId="0" applyNumberFormat="1" applyFont="1" applyFill="1" applyBorder="1" applyAlignment="1" applyProtection="1">
      <alignment horizontal="center" vertical="center" wrapText="1"/>
    </xf>
    <xf numFmtId="0" fontId="11" fillId="0" borderId="0" xfId="0" applyFont="1" applyProtection="1"/>
    <xf numFmtId="0" fontId="0" fillId="0" borderId="0" xfId="0" applyFont="1" applyAlignment="1" applyProtection="1">
      <alignment horizontal="center" vertical="center"/>
    </xf>
    <xf numFmtId="0" fontId="8" fillId="8" borderId="2" xfId="0" applyFont="1" applyFill="1" applyBorder="1" applyAlignment="1" applyProtection="1">
      <alignment horizontal="left" vertical="top" wrapText="1"/>
    </xf>
    <xf numFmtId="0" fontId="4" fillId="0" borderId="0" xfId="0" applyFont="1" applyFill="1" applyBorder="1" applyAlignment="1" applyProtection="1">
      <alignment horizontal="center" vertical="top" wrapText="1"/>
    </xf>
    <xf numFmtId="0" fontId="5" fillId="0" borderId="2" xfId="0" applyFont="1" applyBorder="1" applyAlignment="1" applyProtection="1">
      <alignment horizontal="center" vertical="top" wrapText="1"/>
    </xf>
    <xf numFmtId="0" fontId="14" fillId="0" borderId="2" xfId="0" applyFont="1" applyBorder="1" applyAlignment="1" applyProtection="1">
      <alignment horizontal="center" vertical="center" wrapText="1"/>
    </xf>
    <xf numFmtId="0" fontId="8" fillId="8" borderId="3" xfId="0" applyFont="1" applyFill="1" applyBorder="1" applyAlignment="1" applyProtection="1">
      <alignment horizontal="left" vertical="top" wrapText="1"/>
    </xf>
    <xf numFmtId="49" fontId="4" fillId="3" borderId="1" xfId="0" applyNumberFormat="1" applyFont="1" applyFill="1" applyBorder="1" applyAlignment="1" applyProtection="1">
      <alignment horizontal="center" vertical="top" wrapText="1"/>
    </xf>
    <xf numFmtId="0" fontId="7" fillId="3" borderId="2" xfId="0" applyFont="1" applyFill="1" applyBorder="1" applyAlignment="1" applyProtection="1">
      <alignment horizontal="center" vertical="top" wrapText="1"/>
    </xf>
    <xf numFmtId="0" fontId="9" fillId="8" borderId="8"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top" wrapText="1"/>
    </xf>
    <xf numFmtId="49" fontId="4" fillId="4" borderId="1" xfId="0" applyNumberFormat="1" applyFont="1" applyFill="1" applyBorder="1" applyAlignment="1" applyProtection="1">
      <alignment horizontal="center" vertical="top" wrapText="1"/>
    </xf>
    <xf numFmtId="0" fontId="10" fillId="8" borderId="0" xfId="0" applyFont="1" applyFill="1" applyBorder="1" applyProtection="1"/>
    <xf numFmtId="49" fontId="4" fillId="2" borderId="1" xfId="0" applyNumberFormat="1" applyFont="1" applyFill="1" applyBorder="1" applyAlignment="1" applyProtection="1">
      <alignment horizontal="center" vertical="top" wrapText="1"/>
    </xf>
    <xf numFmtId="0" fontId="12" fillId="2" borderId="6" xfId="0" applyFont="1" applyFill="1" applyBorder="1" applyAlignment="1" applyProtection="1">
      <alignment horizontal="center" vertical="top" wrapText="1"/>
    </xf>
    <xf numFmtId="0" fontId="10" fillId="8" borderId="9" xfId="0" applyFont="1" applyFill="1" applyBorder="1" applyProtection="1"/>
    <xf numFmtId="0" fontId="10" fillId="8" borderId="4" xfId="0" applyFont="1" applyFill="1" applyBorder="1" applyAlignment="1" applyProtection="1">
      <alignment horizontal="left" wrapText="1"/>
    </xf>
    <xf numFmtId="0" fontId="13" fillId="9" borderId="7" xfId="0" applyFont="1" applyFill="1" applyBorder="1" applyAlignment="1" applyProtection="1">
      <alignment horizontal="left" vertical="center" wrapText="1"/>
    </xf>
    <xf numFmtId="0" fontId="13" fillId="9" borderId="7" xfId="0" applyFont="1" applyFill="1" applyBorder="1" applyAlignment="1" applyProtection="1">
      <alignment horizontal="center" vertical="center" wrapText="1"/>
    </xf>
    <xf numFmtId="0" fontId="12" fillId="7" borderId="7" xfId="0" applyFont="1" applyFill="1" applyBorder="1" applyAlignment="1" applyProtection="1">
      <alignment vertical="top" wrapText="1"/>
    </xf>
    <xf numFmtId="0" fontId="13" fillId="7" borderId="7" xfId="0" applyFont="1" applyFill="1" applyBorder="1" applyAlignment="1" applyProtection="1">
      <alignment horizontal="center" vertical="top" wrapText="1"/>
    </xf>
    <xf numFmtId="0" fontId="0" fillId="0" borderId="14" xfId="0" applyBorder="1" applyProtection="1"/>
    <xf numFmtId="0" fontId="0" fillId="0" borderId="16" xfId="0" applyBorder="1" applyProtection="1"/>
    <xf numFmtId="0" fontId="16" fillId="10" borderId="2" xfId="0" applyFont="1" applyFill="1" applyBorder="1" applyAlignment="1" applyProtection="1">
      <alignment horizontal="left" vertical="center" wrapText="1"/>
    </xf>
    <xf numFmtId="0" fontId="13" fillId="10" borderId="2" xfId="0" applyFont="1" applyFill="1" applyBorder="1" applyAlignment="1" applyProtection="1">
      <alignment horizontal="center" vertical="top" wrapText="1"/>
    </xf>
    <xf numFmtId="0" fontId="17" fillId="10" borderId="2" xfId="0" applyFont="1" applyFill="1" applyBorder="1" applyAlignment="1" applyProtection="1">
      <alignment vertical="top" wrapText="1"/>
    </xf>
    <xf numFmtId="0" fontId="0" fillId="5" borderId="14" xfId="0" applyFill="1" applyBorder="1" applyProtection="1"/>
    <xf numFmtId="0" fontId="0" fillId="5" borderId="16" xfId="0" applyFill="1" applyBorder="1" applyProtection="1"/>
    <xf numFmtId="0" fontId="12" fillId="8" borderId="2" xfId="0" applyFont="1" applyFill="1" applyBorder="1" applyAlignment="1" applyProtection="1">
      <alignment vertical="top" wrapText="1"/>
    </xf>
    <xf numFmtId="14" fontId="0" fillId="5" borderId="14" xfId="0" applyNumberFormat="1" applyFill="1" applyBorder="1" applyProtection="1"/>
    <xf numFmtId="0" fontId="17" fillId="10" borderId="15" xfId="0" applyFont="1" applyFill="1" applyBorder="1" applyAlignment="1" applyProtection="1">
      <alignment vertical="top" wrapText="1"/>
    </xf>
    <xf numFmtId="0" fontId="13" fillId="10" borderId="15" xfId="0" applyFont="1" applyFill="1" applyBorder="1" applyAlignment="1" applyProtection="1">
      <alignment horizontal="center" vertical="center" wrapText="1"/>
    </xf>
    <xf numFmtId="0" fontId="12" fillId="8" borderId="2" xfId="0" applyFont="1" applyFill="1" applyBorder="1" applyAlignment="1" applyProtection="1">
      <alignment horizontal="left" vertical="center" wrapText="1"/>
    </xf>
    <xf numFmtId="0" fontId="12" fillId="8" borderId="2" xfId="0" applyFont="1" applyFill="1" applyBorder="1" applyAlignment="1" applyProtection="1">
      <alignment horizontal="left" vertical="top" wrapText="1"/>
    </xf>
    <xf numFmtId="0" fontId="11" fillId="5" borderId="16" xfId="0" applyFont="1" applyFill="1" applyBorder="1" applyAlignment="1" applyProtection="1">
      <alignment vertical="top" wrapText="1"/>
    </xf>
    <xf numFmtId="0" fontId="12" fillId="10" borderId="15" xfId="0" applyFont="1" applyFill="1" applyBorder="1" applyAlignment="1" applyProtection="1">
      <alignment horizontal="center" vertical="center" wrapText="1"/>
    </xf>
    <xf numFmtId="0" fontId="0" fillId="5" borderId="13" xfId="0" applyFill="1" applyBorder="1" applyProtection="1"/>
    <xf numFmtId="0" fontId="17" fillId="10" borderId="15" xfId="0" applyFont="1" applyFill="1" applyBorder="1" applyAlignment="1" applyProtection="1">
      <alignment horizontal="left" vertical="center" wrapText="1"/>
    </xf>
    <xf numFmtId="0" fontId="20" fillId="10" borderId="15" xfId="0" applyFont="1" applyFill="1" applyBorder="1" applyAlignment="1" applyProtection="1">
      <alignment vertical="top" wrapText="1"/>
    </xf>
    <xf numFmtId="0" fontId="12" fillId="8" borderId="15" xfId="0" applyFont="1" applyFill="1" applyBorder="1" applyAlignment="1" applyProtection="1">
      <alignment vertical="top" wrapText="1"/>
    </xf>
    <xf numFmtId="0" fontId="18" fillId="8" borderId="15" xfId="0" applyFont="1" applyFill="1" applyBorder="1" applyAlignment="1" applyProtection="1">
      <alignment horizontal="left" vertical="top" wrapText="1"/>
    </xf>
    <xf numFmtId="0" fontId="19" fillId="8" borderId="15" xfId="0" applyFont="1" applyFill="1" applyBorder="1" applyAlignment="1" applyProtection="1">
      <alignment horizontal="left" vertical="top" wrapText="1"/>
    </xf>
    <xf numFmtId="0" fontId="13" fillId="7" borderId="2" xfId="0" applyFont="1" applyFill="1" applyBorder="1" applyAlignment="1" applyProtection="1">
      <alignment horizontal="center" vertical="center" wrapText="1"/>
    </xf>
    <xf numFmtId="0" fontId="13" fillId="7" borderId="2" xfId="0" applyFont="1" applyFill="1" applyBorder="1" applyAlignment="1" applyProtection="1">
      <alignment horizontal="center" vertical="top" wrapText="1"/>
    </xf>
    <xf numFmtId="0" fontId="0" fillId="5" borderId="13" xfId="0" applyFill="1" applyBorder="1" applyAlignment="1" applyProtection="1">
      <alignment vertical="top"/>
    </xf>
    <xf numFmtId="0" fontId="12" fillId="7" borderId="15" xfId="0" applyFont="1" applyFill="1" applyBorder="1" applyAlignment="1" applyProtection="1">
      <alignment horizontal="center" vertical="center" wrapText="1"/>
    </xf>
    <xf numFmtId="0" fontId="13" fillId="7" borderId="15" xfId="0" applyFont="1" applyFill="1" applyBorder="1" applyAlignment="1" applyProtection="1">
      <alignment horizontal="center" vertical="center" wrapText="1"/>
    </xf>
    <xf numFmtId="0" fontId="12" fillId="8" borderId="15" xfId="0" applyFont="1" applyFill="1" applyBorder="1" applyAlignment="1" applyProtection="1">
      <alignment horizontal="left" vertical="top" wrapText="1"/>
    </xf>
    <xf numFmtId="0" fontId="18" fillId="8" borderId="15" xfId="0" applyFont="1" applyFill="1" applyBorder="1" applyAlignment="1" applyProtection="1">
      <alignment vertical="top" wrapText="1"/>
    </xf>
    <xf numFmtId="0" fontId="12" fillId="10" borderId="2" xfId="0" applyFont="1" applyFill="1" applyBorder="1" applyAlignment="1" applyProtection="1">
      <alignment horizontal="center" vertical="center" wrapText="1"/>
    </xf>
    <xf numFmtId="0" fontId="19" fillId="8" borderId="2" xfId="0" applyFont="1" applyFill="1" applyBorder="1" applyAlignment="1" applyProtection="1">
      <alignment horizontal="left" vertical="center" wrapText="1"/>
    </xf>
    <xf numFmtId="0" fontId="21" fillId="8" borderId="15" xfId="0" applyFont="1" applyFill="1" applyBorder="1" applyAlignment="1" applyProtection="1">
      <alignment horizontal="left" vertical="top" wrapText="1"/>
    </xf>
    <xf numFmtId="0" fontId="22" fillId="10" borderId="15" xfId="0" applyFont="1" applyFill="1" applyBorder="1" applyAlignment="1" applyProtection="1">
      <alignment horizontal="center" vertical="center" wrapText="1"/>
    </xf>
    <xf numFmtId="0" fontId="13" fillId="7" borderId="15" xfId="0" applyFont="1" applyFill="1" applyBorder="1" applyAlignment="1" applyProtection="1">
      <alignment horizontal="center" vertical="center"/>
    </xf>
    <xf numFmtId="0" fontId="23" fillId="10" borderId="15" xfId="0" applyFont="1" applyFill="1" applyBorder="1" applyAlignment="1" applyProtection="1">
      <alignment horizontal="left" vertical="top" wrapText="1"/>
    </xf>
    <xf numFmtId="0" fontId="20" fillId="8" borderId="15" xfId="0" applyFont="1" applyFill="1" applyBorder="1" applyAlignment="1" applyProtection="1">
      <alignment horizontal="left" vertical="top" wrapText="1"/>
    </xf>
    <xf numFmtId="0" fontId="13" fillId="10" borderId="15" xfId="0" applyFont="1" applyFill="1" applyBorder="1" applyAlignment="1" applyProtection="1">
      <alignment horizontal="center" vertical="center"/>
    </xf>
    <xf numFmtId="0" fontId="13" fillId="10" borderId="15" xfId="0" applyFont="1" applyFill="1" applyBorder="1" applyAlignment="1" applyProtection="1">
      <alignment vertical="top" wrapText="1"/>
    </xf>
    <xf numFmtId="0" fontId="17" fillId="10" borderId="15" xfId="0" applyFont="1" applyFill="1" applyBorder="1" applyAlignment="1" applyProtection="1">
      <alignment vertical="top" wrapText="1"/>
    </xf>
    <xf numFmtId="0" fontId="17" fillId="8" borderId="15" xfId="0" applyFont="1" applyFill="1" applyBorder="1" applyAlignment="1" applyProtection="1">
      <alignment vertical="top" wrapText="1"/>
    </xf>
    <xf numFmtId="0" fontId="12" fillId="8" borderId="15" xfId="0" applyFont="1" applyFill="1" applyBorder="1" applyAlignment="1" applyProtection="1">
      <alignment vertical="top" wrapText="1"/>
    </xf>
    <xf numFmtId="0" fontId="13" fillId="0" borderId="10" xfId="0" applyFont="1" applyBorder="1" applyAlignment="1" applyProtection="1">
      <alignment horizontal="center" vertical="center" wrapText="1"/>
    </xf>
    <xf numFmtId="0" fontId="0" fillId="0" borderId="11" xfId="0" applyBorder="1" applyAlignment="1" applyProtection="1">
      <alignment horizontal="center" vertical="center"/>
    </xf>
    <xf numFmtId="0" fontId="0" fillId="0" borderId="1" xfId="0" applyBorder="1" applyAlignment="1" applyProtection="1">
      <alignment horizontal="center" vertical="center"/>
    </xf>
    <xf numFmtId="0" fontId="24" fillId="0" borderId="3" xfId="0" applyFont="1" applyBorder="1" applyAlignment="1" applyProtection="1">
      <alignment horizontal="center" vertical="center" wrapText="1"/>
    </xf>
    <xf numFmtId="0" fontId="25" fillId="0" borderId="12" xfId="0" applyFont="1" applyBorder="1" applyAlignment="1" applyProtection="1">
      <alignment horizontal="center" vertical="center" wrapText="1"/>
    </xf>
    <xf numFmtId="0" fontId="26" fillId="0" borderId="5" xfId="0" applyFont="1" applyBorder="1" applyAlignment="1" applyProtection="1">
      <alignment wrapText="1"/>
    </xf>
  </cellXfs>
  <cellStyles count="1">
    <cellStyle name="Обычный" xfId="0" builtinId="0"/>
  </cellStyles>
  <dxfs count="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9"/>
  <sheetViews>
    <sheetView tabSelected="1" zoomScale="115" zoomScaleNormal="115" workbookViewId="0">
      <selection activeCell="C20" sqref="C20"/>
    </sheetView>
  </sheetViews>
  <sheetFormatPr defaultRowHeight="15" x14ac:dyDescent="0.25"/>
  <cols>
    <col min="1" max="1" width="91.42578125" style="6" customWidth="1"/>
    <col min="2" max="2" width="17" style="20" customWidth="1"/>
    <col min="3" max="3" width="14.42578125" style="6" customWidth="1"/>
    <col min="4" max="4" width="30.85546875" style="6" customWidth="1"/>
    <col min="5" max="5" width="58.5703125" style="6" customWidth="1"/>
    <col min="6" max="6" width="20.42578125" style="6" customWidth="1"/>
    <col min="7" max="7" width="19.7109375" style="6" customWidth="1"/>
    <col min="8" max="8" width="20.85546875" style="6" customWidth="1"/>
    <col min="9" max="16384" width="9.140625" style="6"/>
  </cols>
  <sheetData>
    <row r="1" spans="1:9" ht="39" customHeight="1" thickBot="1" x14ac:dyDescent="0.35">
      <c r="A1" s="83" t="s">
        <v>318</v>
      </c>
      <c r="B1" s="84"/>
      <c r="C1" s="84"/>
      <c r="D1" s="84"/>
      <c r="E1" s="85"/>
      <c r="I1" s="6">
        <v>0</v>
      </c>
    </row>
    <row r="2" spans="1:9" ht="48.75" thickBot="1" x14ac:dyDescent="0.3">
      <c r="A2" s="7" t="s">
        <v>255</v>
      </c>
      <c r="B2" s="8" t="s">
        <v>1</v>
      </c>
      <c r="C2" s="8" t="s">
        <v>0</v>
      </c>
      <c r="D2" s="8" t="s">
        <v>243</v>
      </c>
      <c r="E2" s="8" t="s">
        <v>244</v>
      </c>
      <c r="I2" s="6">
        <v>1</v>
      </c>
    </row>
    <row r="3" spans="1:9" ht="15.75" thickBot="1" x14ac:dyDescent="0.3">
      <c r="A3" s="9" t="str">
        <f>A14</f>
        <v>I.  Учебные помещения (433 балла)</v>
      </c>
      <c r="B3" s="10">
        <f>B14</f>
        <v>433</v>
      </c>
      <c r="C3" s="11">
        <v>433</v>
      </c>
      <c r="D3" s="12">
        <f>(B3/C3)*100</f>
        <v>100</v>
      </c>
      <c r="E3" s="13" t="str">
        <f>IF(D3&lt;51,E9,IF(D3&lt;81,E10,E11))</f>
        <v>ОПТИМАЛЬНЫЙ</v>
      </c>
    </row>
    <row r="4" spans="1:9" ht="15.75" thickBot="1" x14ac:dyDescent="0.3">
      <c r="A4" s="9" t="str">
        <f>A629</f>
        <v>II. Учебно-методическое и информационное обеспечение (22 балла)</v>
      </c>
      <c r="B4" s="10">
        <f>B629</f>
        <v>22</v>
      </c>
      <c r="C4" s="14">
        <v>22</v>
      </c>
      <c r="D4" s="12">
        <f>(B4/C4)*100</f>
        <v>100</v>
      </c>
      <c r="E4" s="13" t="str">
        <f>IF(D4&lt;51,E9,IF(D4&lt;81,E10,E11))</f>
        <v>ОПТИМАЛЬНЫЙ</v>
      </c>
    </row>
    <row r="5" spans="1:9" ht="15.75" thickBot="1" x14ac:dyDescent="0.3">
      <c r="A5" s="9" t="str">
        <f>A659</f>
        <v>III. ИОС образовательной организации в части общешкольного оснащения (13 баллов)</v>
      </c>
      <c r="B5" s="10">
        <f>B659</f>
        <v>12</v>
      </c>
      <c r="C5" s="14">
        <v>13</v>
      </c>
      <c r="D5" s="12">
        <f>(B5/C5)*100</f>
        <v>92.307692307692307</v>
      </c>
      <c r="E5" s="13" t="str">
        <f>IF(D5&lt;51,E9,IF(D5&lt;81,E10,E11))</f>
        <v>ОПТИМАЛЬНЫЙ</v>
      </c>
    </row>
    <row r="6" spans="1:9" ht="15.75" thickBot="1" x14ac:dyDescent="0.3">
      <c r="A6" s="15" t="s">
        <v>114</v>
      </c>
      <c r="B6" s="16">
        <f>SUM(B3:B5)</f>
        <v>467</v>
      </c>
      <c r="C6" s="17">
        <v>468</v>
      </c>
      <c r="D6" s="18">
        <f>(B6/C6)*100</f>
        <v>99.786324786324784</v>
      </c>
      <c r="E6" s="13" t="str">
        <f>IF(D6&lt;51,E9,IF(D6&lt;81,E10,E11))</f>
        <v>ОПТИМАЛЬНЫЙ</v>
      </c>
    </row>
    <row r="7" spans="1:9" ht="15.75" thickBot="1" x14ac:dyDescent="0.3">
      <c r="A7" s="19"/>
    </row>
    <row r="8" spans="1:9" ht="24.75" thickBot="1" x14ac:dyDescent="0.3">
      <c r="A8" s="21" t="s">
        <v>281</v>
      </c>
      <c r="B8" s="80" t="s">
        <v>242</v>
      </c>
      <c r="C8" s="22"/>
      <c r="D8" s="23" t="s">
        <v>245</v>
      </c>
      <c r="E8" s="24" t="s">
        <v>241</v>
      </c>
    </row>
    <row r="9" spans="1:9" ht="16.5" thickBot="1" x14ac:dyDescent="0.3">
      <c r="A9" s="25" t="s">
        <v>231</v>
      </c>
      <c r="B9" s="81"/>
      <c r="C9" s="22"/>
      <c r="D9" s="26" t="s">
        <v>256</v>
      </c>
      <c r="E9" s="27" t="s">
        <v>252</v>
      </c>
    </row>
    <row r="10" spans="1:9" ht="19.5" thickBot="1" x14ac:dyDescent="0.3">
      <c r="A10" s="28" t="s">
        <v>263</v>
      </c>
      <c r="B10" s="81"/>
      <c r="C10" s="29"/>
      <c r="D10" s="30" t="s">
        <v>115</v>
      </c>
      <c r="E10" s="13" t="s">
        <v>253</v>
      </c>
    </row>
    <row r="11" spans="1:9" ht="15.75" thickBot="1" x14ac:dyDescent="0.3">
      <c r="A11" s="31" t="s">
        <v>221</v>
      </c>
      <c r="B11" s="81"/>
      <c r="C11" s="29"/>
      <c r="D11" s="32" t="s">
        <v>218</v>
      </c>
      <c r="E11" s="33" t="s">
        <v>254</v>
      </c>
    </row>
    <row r="12" spans="1:9" x14ac:dyDescent="0.25">
      <c r="A12" s="34" t="s">
        <v>222</v>
      </c>
      <c r="B12" s="81"/>
    </row>
    <row r="13" spans="1:9" ht="44.25" thickBot="1" x14ac:dyDescent="0.3">
      <c r="A13" s="35" t="s">
        <v>282</v>
      </c>
      <c r="B13" s="82"/>
      <c r="E13" s="36" t="s">
        <v>279</v>
      </c>
    </row>
    <row r="14" spans="1:9" x14ac:dyDescent="0.25">
      <c r="A14" s="37" t="s">
        <v>285</v>
      </c>
      <c r="B14" s="37">
        <f>SUM(B15,B57,B98,B142,B185,B232,B273,B326,B379,B430,B471,B513,B560,B601,)</f>
        <v>433</v>
      </c>
      <c r="E14" s="38" t="s">
        <v>264</v>
      </c>
    </row>
    <row r="15" spans="1:9" ht="15.75" thickBot="1" x14ac:dyDescent="0.3">
      <c r="A15" s="39" t="s">
        <v>284</v>
      </c>
      <c r="B15" s="39">
        <f>SUM(B16,B25)</f>
        <v>29</v>
      </c>
      <c r="C15" s="40"/>
      <c r="D15" s="41"/>
      <c r="E15" s="38" t="s">
        <v>265</v>
      </c>
    </row>
    <row r="16" spans="1:9" ht="15.75" thickBot="1" x14ac:dyDescent="0.3">
      <c r="A16" s="42" t="s">
        <v>283</v>
      </c>
      <c r="B16" s="43">
        <f>SUM(B17,B22)</f>
        <v>6</v>
      </c>
      <c r="C16" s="40"/>
      <c r="D16" s="41"/>
      <c r="E16" s="38" t="s">
        <v>266</v>
      </c>
    </row>
    <row r="17" spans="1:5" ht="15.75" thickBot="1" x14ac:dyDescent="0.3">
      <c r="A17" s="44" t="s">
        <v>2</v>
      </c>
      <c r="B17" s="43">
        <f>SUM(B18:B21)</f>
        <v>4</v>
      </c>
      <c r="C17" s="45"/>
      <c r="D17" s="46"/>
      <c r="E17" s="38" t="s">
        <v>267</v>
      </c>
    </row>
    <row r="18" spans="1:5" ht="15.75" thickBot="1" x14ac:dyDescent="0.3">
      <c r="A18" s="47" t="s">
        <v>3</v>
      </c>
      <c r="B18" s="1">
        <v>1</v>
      </c>
      <c r="C18" s="45"/>
      <c r="D18" s="46"/>
      <c r="E18" s="38" t="s">
        <v>268</v>
      </c>
    </row>
    <row r="19" spans="1:5" ht="15.75" thickBot="1" x14ac:dyDescent="0.3">
      <c r="A19" s="47" t="s">
        <v>4</v>
      </c>
      <c r="B19" s="1">
        <v>1</v>
      </c>
      <c r="C19" s="45"/>
      <c r="D19" s="46"/>
      <c r="E19" s="38" t="s">
        <v>269</v>
      </c>
    </row>
    <row r="20" spans="1:5" ht="15.75" thickBot="1" x14ac:dyDescent="0.3">
      <c r="A20" s="47" t="s">
        <v>223</v>
      </c>
      <c r="B20" s="1">
        <v>1</v>
      </c>
      <c r="C20" s="48"/>
      <c r="D20" s="46"/>
      <c r="E20" s="38" t="s">
        <v>270</v>
      </c>
    </row>
    <row r="21" spans="1:5" ht="26.25" thickBot="1" x14ac:dyDescent="0.3">
      <c r="A21" s="47" t="s">
        <v>224</v>
      </c>
      <c r="B21" s="5">
        <v>1</v>
      </c>
      <c r="C21" s="45"/>
      <c r="D21" s="46"/>
      <c r="E21" s="38" t="s">
        <v>271</v>
      </c>
    </row>
    <row r="22" spans="1:5" ht="15.75" thickBot="1" x14ac:dyDescent="0.3">
      <c r="A22" s="49" t="s">
        <v>5</v>
      </c>
      <c r="B22" s="50">
        <f>SUM(B23:B24)</f>
        <v>2</v>
      </c>
      <c r="C22" s="45"/>
      <c r="D22" s="46"/>
      <c r="E22" s="38" t="s">
        <v>272</v>
      </c>
    </row>
    <row r="23" spans="1:5" ht="26.25" thickBot="1" x14ac:dyDescent="0.3">
      <c r="A23" s="51" t="s">
        <v>232</v>
      </c>
      <c r="B23" s="1">
        <v>1</v>
      </c>
      <c r="C23" s="45"/>
      <c r="D23" s="46"/>
      <c r="E23" s="38" t="s">
        <v>273</v>
      </c>
    </row>
    <row r="24" spans="1:5" ht="26.25" thickBot="1" x14ac:dyDescent="0.3">
      <c r="A24" s="52" t="s">
        <v>278</v>
      </c>
      <c r="B24" s="1">
        <v>1</v>
      </c>
      <c r="C24" s="45"/>
      <c r="D24" s="53"/>
      <c r="E24" s="38" t="s">
        <v>274</v>
      </c>
    </row>
    <row r="25" spans="1:5" ht="15.75" thickBot="1" x14ac:dyDescent="0.3">
      <c r="A25" s="44" t="s">
        <v>293</v>
      </c>
      <c r="B25" s="54">
        <f>SUM(B26,B31,B54)</f>
        <v>23</v>
      </c>
      <c r="C25" s="45"/>
      <c r="D25" s="46"/>
      <c r="E25" s="38" t="s">
        <v>275</v>
      </c>
    </row>
    <row r="26" spans="1:5" ht="15.75" thickBot="1" x14ac:dyDescent="0.3">
      <c r="A26" s="44" t="s">
        <v>7</v>
      </c>
      <c r="B26" s="54">
        <f>SUM(B27:B30)</f>
        <v>4</v>
      </c>
      <c r="C26" s="45"/>
      <c r="D26" s="46"/>
      <c r="E26" s="38" t="s">
        <v>276</v>
      </c>
    </row>
    <row r="27" spans="1:5" ht="15.75" thickBot="1" x14ac:dyDescent="0.3">
      <c r="A27" s="47" t="s">
        <v>8</v>
      </c>
      <c r="B27" s="1">
        <v>1</v>
      </c>
      <c r="C27" s="45"/>
      <c r="D27" s="46"/>
      <c r="E27" s="38" t="s">
        <v>277</v>
      </c>
    </row>
    <row r="28" spans="1:5" ht="15.75" thickBot="1" x14ac:dyDescent="0.3">
      <c r="A28" s="47" t="s">
        <v>117</v>
      </c>
      <c r="B28" s="1">
        <v>1</v>
      </c>
      <c r="C28" s="45"/>
      <c r="D28" s="55"/>
      <c r="E28" s="36" t="s">
        <v>6</v>
      </c>
    </row>
    <row r="29" spans="1:5" ht="26.25" thickBot="1" x14ac:dyDescent="0.3">
      <c r="A29" s="47" t="s">
        <v>118</v>
      </c>
      <c r="B29" s="1">
        <v>1</v>
      </c>
      <c r="C29" s="45"/>
      <c r="D29" s="55"/>
      <c r="E29" s="36" t="s">
        <v>280</v>
      </c>
    </row>
    <row r="30" spans="1:5" ht="26.25" thickBot="1" x14ac:dyDescent="0.3">
      <c r="A30" s="47" t="s">
        <v>119</v>
      </c>
      <c r="B30" s="1">
        <v>1</v>
      </c>
      <c r="C30" s="45"/>
      <c r="D30" s="55"/>
    </row>
    <row r="31" spans="1:5" ht="15.75" thickBot="1" x14ac:dyDescent="0.3">
      <c r="A31" s="56" t="s">
        <v>9</v>
      </c>
      <c r="B31" s="50">
        <f>SUM(B32,B43,B51)</f>
        <v>17</v>
      </c>
      <c r="C31" s="45"/>
      <c r="D31" s="55"/>
    </row>
    <row r="32" spans="1:5" ht="15.75" thickBot="1" x14ac:dyDescent="0.3">
      <c r="A32" s="57" t="s">
        <v>10</v>
      </c>
      <c r="B32" s="54">
        <f>SUM(B33:B35,B37:B42)</f>
        <v>9</v>
      </c>
      <c r="C32" s="45"/>
      <c r="D32" s="55"/>
    </row>
    <row r="33" spans="1:4" ht="15.75" thickBot="1" x14ac:dyDescent="0.3">
      <c r="A33" s="58" t="s">
        <v>11</v>
      </c>
      <c r="B33" s="1">
        <v>1</v>
      </c>
      <c r="C33" s="45"/>
      <c r="D33" s="55"/>
    </row>
    <row r="34" spans="1:4" ht="26.25" thickBot="1" x14ac:dyDescent="0.3">
      <c r="A34" s="58" t="s">
        <v>219</v>
      </c>
      <c r="B34" s="1">
        <v>1</v>
      </c>
      <c r="C34" s="45"/>
      <c r="D34" s="55"/>
    </row>
    <row r="35" spans="1:4" ht="26.25" thickBot="1" x14ac:dyDescent="0.3">
      <c r="A35" s="58" t="s">
        <v>12</v>
      </c>
      <c r="B35" s="1">
        <v>1</v>
      </c>
      <c r="C35" s="45"/>
      <c r="D35" s="55"/>
    </row>
    <row r="36" spans="1:4" ht="15.75" thickBot="1" x14ac:dyDescent="0.3">
      <c r="A36" s="79" t="s">
        <v>13</v>
      </c>
      <c r="B36" s="79"/>
      <c r="C36" s="45"/>
      <c r="D36" s="55"/>
    </row>
    <row r="37" spans="1:4" ht="15.75" thickBot="1" x14ac:dyDescent="0.3">
      <c r="A37" s="59" t="s">
        <v>120</v>
      </c>
      <c r="B37" s="1">
        <v>1</v>
      </c>
      <c r="C37" s="45"/>
      <c r="D37" s="55"/>
    </row>
    <row r="38" spans="1:4" ht="15.75" thickBot="1" x14ac:dyDescent="0.3">
      <c r="A38" s="59" t="s">
        <v>121</v>
      </c>
      <c r="B38" s="1">
        <v>1</v>
      </c>
      <c r="C38" s="45"/>
      <c r="D38" s="55"/>
    </row>
    <row r="39" spans="1:4" ht="15.75" thickBot="1" x14ac:dyDescent="0.3">
      <c r="A39" s="59" t="s">
        <v>122</v>
      </c>
      <c r="B39" s="1">
        <v>1</v>
      </c>
      <c r="C39" s="45"/>
      <c r="D39" s="55"/>
    </row>
    <row r="40" spans="1:4" ht="15.75" thickBot="1" x14ac:dyDescent="0.3">
      <c r="A40" s="59" t="s">
        <v>123</v>
      </c>
      <c r="B40" s="1">
        <v>1</v>
      </c>
      <c r="C40" s="45"/>
      <c r="D40" s="55"/>
    </row>
    <row r="41" spans="1:4" ht="26.25" thickBot="1" x14ac:dyDescent="0.3">
      <c r="A41" s="59" t="s">
        <v>124</v>
      </c>
      <c r="B41" s="1">
        <v>1</v>
      </c>
      <c r="C41" s="45"/>
      <c r="D41" s="55"/>
    </row>
    <row r="42" spans="1:4" ht="26.25" thickBot="1" x14ac:dyDescent="0.3">
      <c r="A42" s="59" t="s">
        <v>125</v>
      </c>
      <c r="B42" s="1">
        <v>1</v>
      </c>
      <c r="C42" s="45"/>
      <c r="D42" s="55"/>
    </row>
    <row r="43" spans="1:4" ht="15.75" thickBot="1" x14ac:dyDescent="0.3">
      <c r="A43" s="57" t="s">
        <v>14</v>
      </c>
      <c r="B43" s="54">
        <f>SUM(B45:B50)</f>
        <v>6</v>
      </c>
      <c r="C43" s="45"/>
      <c r="D43" s="55"/>
    </row>
    <row r="44" spans="1:4" ht="15.75" thickBot="1" x14ac:dyDescent="0.3">
      <c r="A44" s="79" t="s">
        <v>234</v>
      </c>
      <c r="B44" s="79"/>
      <c r="C44" s="45"/>
      <c r="D44" s="55"/>
    </row>
    <row r="45" spans="1:4" ht="15.75" thickBot="1" x14ac:dyDescent="0.3">
      <c r="A45" s="59" t="s">
        <v>120</v>
      </c>
      <c r="B45" s="1">
        <v>1</v>
      </c>
      <c r="C45" s="45"/>
      <c r="D45" s="55"/>
    </row>
    <row r="46" spans="1:4" ht="15.75" thickBot="1" x14ac:dyDescent="0.3">
      <c r="A46" s="59" t="s">
        <v>121</v>
      </c>
      <c r="B46" s="1">
        <v>1</v>
      </c>
      <c r="C46" s="45"/>
      <c r="D46" s="55"/>
    </row>
    <row r="47" spans="1:4" ht="15.75" thickBot="1" x14ac:dyDescent="0.3">
      <c r="A47" s="59" t="s">
        <v>122</v>
      </c>
      <c r="B47" s="1">
        <v>1</v>
      </c>
      <c r="C47" s="45"/>
      <c r="D47" s="55"/>
    </row>
    <row r="48" spans="1:4" ht="15.75" thickBot="1" x14ac:dyDescent="0.3">
      <c r="A48" s="59" t="s">
        <v>123</v>
      </c>
      <c r="B48" s="1">
        <v>1</v>
      </c>
      <c r="C48" s="45"/>
      <c r="D48" s="55"/>
    </row>
    <row r="49" spans="1:4" ht="26.25" thickBot="1" x14ac:dyDescent="0.3">
      <c r="A49" s="59" t="s">
        <v>124</v>
      </c>
      <c r="B49" s="1">
        <v>1</v>
      </c>
      <c r="C49" s="45"/>
      <c r="D49" s="55"/>
    </row>
    <row r="50" spans="1:4" ht="26.25" thickBot="1" x14ac:dyDescent="0.3">
      <c r="A50" s="59" t="s">
        <v>126</v>
      </c>
      <c r="B50" s="1">
        <v>1</v>
      </c>
      <c r="C50" s="45"/>
      <c r="D50" s="55"/>
    </row>
    <row r="51" spans="1:4" ht="15.75" thickBot="1" x14ac:dyDescent="0.3">
      <c r="A51" s="57" t="s">
        <v>16</v>
      </c>
      <c r="B51" s="50">
        <f>SUM(B52:B53)</f>
        <v>2</v>
      </c>
      <c r="C51" s="45"/>
      <c r="D51" s="55"/>
    </row>
    <row r="52" spans="1:4" ht="15.75" thickBot="1" x14ac:dyDescent="0.3">
      <c r="A52" s="60" t="s">
        <v>17</v>
      </c>
      <c r="B52" s="1">
        <v>1</v>
      </c>
      <c r="C52" s="45"/>
      <c r="D52" s="55"/>
    </row>
    <row r="53" spans="1:4" ht="26.25" thickBot="1" x14ac:dyDescent="0.3">
      <c r="A53" s="60" t="s">
        <v>127</v>
      </c>
      <c r="B53" s="1">
        <v>1</v>
      </c>
      <c r="C53" s="45"/>
      <c r="D53" s="55"/>
    </row>
    <row r="54" spans="1:4" ht="27.75" thickBot="1" x14ac:dyDescent="0.3">
      <c r="A54" s="49" t="s">
        <v>18</v>
      </c>
      <c r="B54" s="50">
        <f>SUM(B55:B56)</f>
        <v>2</v>
      </c>
      <c r="C54" s="45"/>
      <c r="D54" s="55"/>
    </row>
    <row r="55" spans="1:4" ht="39" thickBot="1" x14ac:dyDescent="0.3">
      <c r="A55" s="60" t="s">
        <v>128</v>
      </c>
      <c r="B55" s="1">
        <v>1</v>
      </c>
      <c r="C55" s="45"/>
      <c r="D55" s="55"/>
    </row>
    <row r="56" spans="1:4" ht="15.75" thickBot="1" x14ac:dyDescent="0.3">
      <c r="A56" s="60" t="s">
        <v>19</v>
      </c>
      <c r="B56" s="1">
        <v>1</v>
      </c>
      <c r="C56" s="45"/>
      <c r="D56" s="55"/>
    </row>
    <row r="57" spans="1:4" ht="15.75" thickBot="1" x14ac:dyDescent="0.3">
      <c r="A57" s="61" t="s">
        <v>287</v>
      </c>
      <c r="B57" s="62">
        <f>SUM(B58,B66)</f>
        <v>28</v>
      </c>
      <c r="C57" s="45"/>
      <c r="D57" s="55"/>
    </row>
    <row r="58" spans="1:4" ht="15.75" thickBot="1" x14ac:dyDescent="0.3">
      <c r="A58" s="49" t="s">
        <v>286</v>
      </c>
      <c r="B58" s="50">
        <f>SUM(B59,B63)</f>
        <v>5</v>
      </c>
      <c r="C58" s="45"/>
      <c r="D58" s="55"/>
    </row>
    <row r="59" spans="1:4" ht="15.75" thickBot="1" x14ac:dyDescent="0.3">
      <c r="A59" s="49" t="s">
        <v>2</v>
      </c>
      <c r="B59" s="50">
        <f>SUM(B60:B62)</f>
        <v>3</v>
      </c>
      <c r="C59" s="45"/>
      <c r="D59" s="55"/>
    </row>
    <row r="60" spans="1:4" ht="15.75" thickBot="1" x14ac:dyDescent="0.3">
      <c r="A60" s="58" t="s">
        <v>3</v>
      </c>
      <c r="B60" s="2">
        <v>1</v>
      </c>
      <c r="C60" s="45"/>
      <c r="D60" s="55"/>
    </row>
    <row r="61" spans="1:4" ht="15.75" thickBot="1" x14ac:dyDescent="0.3">
      <c r="A61" s="58" t="s">
        <v>4</v>
      </c>
      <c r="B61" s="2">
        <v>1</v>
      </c>
      <c r="C61" s="45"/>
      <c r="D61" s="55"/>
    </row>
    <row r="62" spans="1:4" ht="15.75" thickBot="1" x14ac:dyDescent="0.3">
      <c r="A62" s="58" t="s">
        <v>223</v>
      </c>
      <c r="B62" s="2">
        <v>1</v>
      </c>
      <c r="C62" s="48"/>
      <c r="D62" s="55"/>
    </row>
    <row r="63" spans="1:4" ht="15.75" thickBot="1" x14ac:dyDescent="0.3">
      <c r="A63" s="49" t="s">
        <v>5</v>
      </c>
      <c r="B63" s="50">
        <f>SUM(B64:B65)</f>
        <v>2</v>
      </c>
      <c r="C63" s="45"/>
      <c r="D63" s="55"/>
    </row>
    <row r="64" spans="1:4" ht="26.25" thickBot="1" x14ac:dyDescent="0.3">
      <c r="A64" s="51" t="s">
        <v>232</v>
      </c>
      <c r="B64" s="2">
        <v>1</v>
      </c>
      <c r="C64" s="45"/>
      <c r="D64" s="55"/>
    </row>
    <row r="65" spans="1:4" ht="39" thickBot="1" x14ac:dyDescent="0.3">
      <c r="A65" s="52" t="s">
        <v>233</v>
      </c>
      <c r="B65" s="2">
        <v>1</v>
      </c>
      <c r="C65" s="45"/>
      <c r="D65" s="63"/>
    </row>
    <row r="66" spans="1:4" ht="15.75" thickBot="1" x14ac:dyDescent="0.3">
      <c r="A66" s="49" t="s">
        <v>293</v>
      </c>
      <c r="B66" s="50">
        <f>SUM(B67,B72,B95)</f>
        <v>23</v>
      </c>
      <c r="C66" s="45"/>
      <c r="D66" s="55"/>
    </row>
    <row r="67" spans="1:4" ht="15.75" thickBot="1" x14ac:dyDescent="0.3">
      <c r="A67" s="49" t="s">
        <v>7</v>
      </c>
      <c r="B67" s="54">
        <f>SUM(B68:B71)</f>
        <v>4</v>
      </c>
      <c r="C67" s="45"/>
      <c r="D67" s="55"/>
    </row>
    <row r="68" spans="1:4" ht="15.75" thickBot="1" x14ac:dyDescent="0.3">
      <c r="A68" s="60" t="s">
        <v>8</v>
      </c>
      <c r="B68" s="2">
        <v>1</v>
      </c>
      <c r="C68" s="45"/>
      <c r="D68" s="55"/>
    </row>
    <row r="69" spans="1:4" ht="15.75" thickBot="1" x14ac:dyDescent="0.3">
      <c r="A69" s="60" t="s">
        <v>117</v>
      </c>
      <c r="B69" s="2">
        <v>1</v>
      </c>
      <c r="C69" s="45"/>
      <c r="D69" s="55"/>
    </row>
    <row r="70" spans="1:4" ht="15.75" thickBot="1" x14ac:dyDescent="0.3">
      <c r="A70" s="60" t="s">
        <v>20</v>
      </c>
      <c r="B70" s="2">
        <v>1</v>
      </c>
      <c r="C70" s="45"/>
      <c r="D70" s="55"/>
    </row>
    <row r="71" spans="1:4" ht="26.25" thickBot="1" x14ac:dyDescent="0.3">
      <c r="A71" s="60" t="s">
        <v>129</v>
      </c>
      <c r="B71" s="2">
        <v>1</v>
      </c>
      <c r="C71" s="45"/>
      <c r="D71" s="55"/>
    </row>
    <row r="72" spans="1:4" ht="15.75" thickBot="1" x14ac:dyDescent="0.3">
      <c r="A72" s="49" t="s">
        <v>9</v>
      </c>
      <c r="B72" s="50">
        <f>SUM(B73,B84,B92)</f>
        <v>17</v>
      </c>
      <c r="C72" s="45"/>
      <c r="D72" s="55"/>
    </row>
    <row r="73" spans="1:4" ht="15.75" thickBot="1" x14ac:dyDescent="0.3">
      <c r="A73" s="57" t="s">
        <v>10</v>
      </c>
      <c r="B73" s="54">
        <f>SUM(B74:B76,B78:B83)</f>
        <v>9</v>
      </c>
      <c r="C73" s="45"/>
      <c r="D73" s="55"/>
    </row>
    <row r="74" spans="1:4" ht="15.75" thickBot="1" x14ac:dyDescent="0.3">
      <c r="A74" s="58" t="s">
        <v>11</v>
      </c>
      <c r="B74" s="2">
        <v>1</v>
      </c>
      <c r="C74" s="45"/>
      <c r="D74" s="55"/>
    </row>
    <row r="75" spans="1:4" ht="26.25" thickBot="1" x14ac:dyDescent="0.3">
      <c r="A75" s="58" t="s">
        <v>219</v>
      </c>
      <c r="B75" s="2">
        <v>1</v>
      </c>
      <c r="C75" s="45"/>
      <c r="D75" s="55"/>
    </row>
    <row r="76" spans="1:4" ht="26.25" thickBot="1" x14ac:dyDescent="0.3">
      <c r="A76" s="58" t="s">
        <v>12</v>
      </c>
      <c r="B76" s="2">
        <v>1</v>
      </c>
      <c r="C76" s="45"/>
      <c r="D76" s="55"/>
    </row>
    <row r="77" spans="1:4" ht="15.75" thickBot="1" x14ac:dyDescent="0.3">
      <c r="A77" s="79" t="s">
        <v>13</v>
      </c>
      <c r="B77" s="79"/>
      <c r="C77" s="45"/>
      <c r="D77" s="55"/>
    </row>
    <row r="78" spans="1:4" ht="15.75" thickBot="1" x14ac:dyDescent="0.3">
      <c r="A78" s="59" t="s">
        <v>120</v>
      </c>
      <c r="B78" s="2">
        <v>1</v>
      </c>
      <c r="C78" s="45"/>
      <c r="D78" s="55"/>
    </row>
    <row r="79" spans="1:4" ht="15.75" thickBot="1" x14ac:dyDescent="0.3">
      <c r="A79" s="59" t="s">
        <v>121</v>
      </c>
      <c r="B79" s="2">
        <v>1</v>
      </c>
      <c r="C79" s="45"/>
      <c r="D79" s="55"/>
    </row>
    <row r="80" spans="1:4" ht="15.75" thickBot="1" x14ac:dyDescent="0.3">
      <c r="A80" s="59" t="s">
        <v>122</v>
      </c>
      <c r="B80" s="2">
        <v>1</v>
      </c>
      <c r="C80" s="45"/>
      <c r="D80" s="55"/>
    </row>
    <row r="81" spans="1:4" ht="15.75" thickBot="1" x14ac:dyDescent="0.3">
      <c r="A81" s="59" t="s">
        <v>123</v>
      </c>
      <c r="B81" s="2">
        <v>1</v>
      </c>
      <c r="C81" s="45"/>
      <c r="D81" s="55"/>
    </row>
    <row r="82" spans="1:4" ht="26.25" thickBot="1" x14ac:dyDescent="0.3">
      <c r="A82" s="59" t="s">
        <v>124</v>
      </c>
      <c r="B82" s="2">
        <v>1</v>
      </c>
      <c r="C82" s="45"/>
      <c r="D82" s="55"/>
    </row>
    <row r="83" spans="1:4" ht="26.25" thickBot="1" x14ac:dyDescent="0.3">
      <c r="A83" s="59" t="s">
        <v>125</v>
      </c>
      <c r="B83" s="2">
        <v>1</v>
      </c>
      <c r="C83" s="45"/>
      <c r="D83" s="55"/>
    </row>
    <row r="84" spans="1:4" ht="15.75" thickBot="1" x14ac:dyDescent="0.3">
      <c r="A84" s="57" t="s">
        <v>14</v>
      </c>
      <c r="B84" s="54">
        <f>SUM(B86:B91)</f>
        <v>6</v>
      </c>
      <c r="C84" s="45"/>
      <c r="D84" s="55"/>
    </row>
    <row r="85" spans="1:4" ht="15.75" thickBot="1" x14ac:dyDescent="0.3">
      <c r="A85" s="79" t="s">
        <v>235</v>
      </c>
      <c r="B85" s="79"/>
      <c r="C85" s="45"/>
      <c r="D85" s="55"/>
    </row>
    <row r="86" spans="1:4" ht="15.75" thickBot="1" x14ac:dyDescent="0.3">
      <c r="A86" s="59" t="s">
        <v>120</v>
      </c>
      <c r="B86" s="2">
        <v>1</v>
      </c>
      <c r="C86" s="45"/>
      <c r="D86" s="55"/>
    </row>
    <row r="87" spans="1:4" ht="15.75" thickBot="1" x14ac:dyDescent="0.3">
      <c r="A87" s="59" t="s">
        <v>121</v>
      </c>
      <c r="B87" s="2">
        <v>1</v>
      </c>
      <c r="C87" s="45"/>
      <c r="D87" s="55"/>
    </row>
    <row r="88" spans="1:4" ht="15.75" thickBot="1" x14ac:dyDescent="0.3">
      <c r="A88" s="59" t="s">
        <v>122</v>
      </c>
      <c r="B88" s="2">
        <v>1</v>
      </c>
      <c r="C88" s="45"/>
      <c r="D88" s="55"/>
    </row>
    <row r="89" spans="1:4" ht="15.75" thickBot="1" x14ac:dyDescent="0.3">
      <c r="A89" s="59" t="s">
        <v>123</v>
      </c>
      <c r="B89" s="2">
        <v>1</v>
      </c>
      <c r="C89" s="45"/>
      <c r="D89" s="55"/>
    </row>
    <row r="90" spans="1:4" ht="26.25" thickBot="1" x14ac:dyDescent="0.3">
      <c r="A90" s="59" t="s">
        <v>124</v>
      </c>
      <c r="B90" s="2">
        <v>1</v>
      </c>
      <c r="C90" s="45"/>
      <c r="D90" s="55"/>
    </row>
    <row r="91" spans="1:4" ht="26.25" thickBot="1" x14ac:dyDescent="0.3">
      <c r="A91" s="59" t="s">
        <v>125</v>
      </c>
      <c r="B91" s="2">
        <v>1</v>
      </c>
      <c r="C91" s="45"/>
      <c r="D91" s="55"/>
    </row>
    <row r="92" spans="1:4" ht="15.75" thickBot="1" x14ac:dyDescent="0.3">
      <c r="A92" s="57" t="s">
        <v>16</v>
      </c>
      <c r="B92" s="54">
        <f>SUM(B93:B94)</f>
        <v>2</v>
      </c>
      <c r="C92" s="45"/>
      <c r="D92" s="55"/>
    </row>
    <row r="93" spans="1:4" ht="15.75" thickBot="1" x14ac:dyDescent="0.3">
      <c r="A93" s="60" t="s">
        <v>21</v>
      </c>
      <c r="B93" s="2">
        <v>1</v>
      </c>
      <c r="C93" s="45"/>
      <c r="D93" s="55"/>
    </row>
    <row r="94" spans="1:4" ht="26.25" thickBot="1" x14ac:dyDescent="0.3">
      <c r="A94" s="60" t="s">
        <v>130</v>
      </c>
      <c r="B94" s="2">
        <v>1</v>
      </c>
      <c r="C94" s="45"/>
      <c r="D94" s="55"/>
    </row>
    <row r="95" spans="1:4" ht="27.75" thickBot="1" x14ac:dyDescent="0.3">
      <c r="A95" s="49" t="s">
        <v>18</v>
      </c>
      <c r="B95" s="50">
        <f>SUM(B96:B97)</f>
        <v>2</v>
      </c>
      <c r="C95" s="45"/>
      <c r="D95" s="55"/>
    </row>
    <row r="96" spans="1:4" ht="39" thickBot="1" x14ac:dyDescent="0.3">
      <c r="A96" s="60" t="s">
        <v>131</v>
      </c>
      <c r="B96" s="2">
        <v>1</v>
      </c>
      <c r="C96" s="45"/>
      <c r="D96" s="55"/>
    </row>
    <row r="97" spans="1:4" ht="26.25" thickBot="1" x14ac:dyDescent="0.3">
      <c r="A97" s="60" t="s">
        <v>22</v>
      </c>
      <c r="B97" s="2">
        <v>1</v>
      </c>
      <c r="C97" s="45"/>
      <c r="D97" s="55"/>
    </row>
    <row r="98" spans="1:4" ht="15.75" thickBot="1" x14ac:dyDescent="0.3">
      <c r="A98" s="61" t="s">
        <v>288</v>
      </c>
      <c r="B98" s="64">
        <f>SUM(B99,B110)</f>
        <v>31</v>
      </c>
      <c r="C98" s="45"/>
      <c r="D98" s="55"/>
    </row>
    <row r="99" spans="1:4" ht="15.75" thickBot="1" x14ac:dyDescent="0.3">
      <c r="A99" s="49" t="s">
        <v>289</v>
      </c>
      <c r="B99" s="50">
        <f>SUM(B100,B107)</f>
        <v>8</v>
      </c>
      <c r="C99" s="45"/>
      <c r="D99" s="55"/>
    </row>
    <row r="100" spans="1:4" ht="15.75" thickBot="1" x14ac:dyDescent="0.3">
      <c r="A100" s="49" t="s">
        <v>2</v>
      </c>
      <c r="B100" s="50">
        <f>SUM(B101:B106)</f>
        <v>6</v>
      </c>
      <c r="C100" s="45"/>
      <c r="D100" s="55"/>
    </row>
    <row r="101" spans="1:4" ht="15.75" thickBot="1" x14ac:dyDescent="0.3">
      <c r="A101" s="58" t="s">
        <v>3</v>
      </c>
      <c r="B101" s="1">
        <v>1</v>
      </c>
      <c r="C101" s="45"/>
      <c r="D101" s="55"/>
    </row>
    <row r="102" spans="1:4" ht="15.75" thickBot="1" x14ac:dyDescent="0.3">
      <c r="A102" s="58" t="s">
        <v>4</v>
      </c>
      <c r="B102" s="1">
        <v>1</v>
      </c>
      <c r="C102" s="45"/>
      <c r="D102" s="55"/>
    </row>
    <row r="103" spans="1:4" ht="15.75" thickBot="1" x14ac:dyDescent="0.3">
      <c r="A103" s="58" t="s">
        <v>223</v>
      </c>
      <c r="B103" s="1">
        <v>1</v>
      </c>
      <c r="C103" s="48"/>
      <c r="D103" s="55"/>
    </row>
    <row r="104" spans="1:4" ht="15.75" thickBot="1" x14ac:dyDescent="0.3">
      <c r="A104" s="58" t="s">
        <v>225</v>
      </c>
      <c r="B104" s="1">
        <v>1</v>
      </c>
      <c r="C104" s="45"/>
      <c r="D104" s="55"/>
    </row>
    <row r="105" spans="1:4" ht="15.75" thickBot="1" x14ac:dyDescent="0.3">
      <c r="A105" s="58" t="s">
        <v>226</v>
      </c>
      <c r="B105" s="1">
        <v>1</v>
      </c>
      <c r="C105" s="45"/>
      <c r="D105" s="55"/>
    </row>
    <row r="106" spans="1:4" ht="26.25" thickBot="1" x14ac:dyDescent="0.3">
      <c r="A106" s="58" t="s">
        <v>228</v>
      </c>
      <c r="B106" s="5">
        <v>1</v>
      </c>
      <c r="C106" s="45"/>
      <c r="D106" s="55"/>
    </row>
    <row r="107" spans="1:4" ht="15.75" thickBot="1" x14ac:dyDescent="0.3">
      <c r="A107" s="49" t="s">
        <v>5</v>
      </c>
      <c r="B107" s="50">
        <f>SUM(B108:B109)</f>
        <v>2</v>
      </c>
      <c r="C107" s="45"/>
      <c r="D107" s="55"/>
    </row>
    <row r="108" spans="1:4" ht="26.25" thickBot="1" x14ac:dyDescent="0.3">
      <c r="A108" s="51" t="s">
        <v>232</v>
      </c>
      <c r="B108" s="1">
        <v>1</v>
      </c>
      <c r="C108" s="45"/>
      <c r="D108" s="55"/>
    </row>
    <row r="109" spans="1:4" ht="39" thickBot="1" x14ac:dyDescent="0.3">
      <c r="A109" s="52" t="s">
        <v>233</v>
      </c>
      <c r="B109" s="1">
        <v>1</v>
      </c>
      <c r="C109" s="45"/>
      <c r="D109" s="55"/>
    </row>
    <row r="110" spans="1:4" ht="15.75" thickBot="1" x14ac:dyDescent="0.3">
      <c r="A110" s="49" t="s">
        <v>293</v>
      </c>
      <c r="B110" s="50">
        <f>SUM(B111,B116,B139)</f>
        <v>23</v>
      </c>
      <c r="C110" s="45"/>
      <c r="D110" s="55"/>
    </row>
    <row r="111" spans="1:4" ht="15.75" thickBot="1" x14ac:dyDescent="0.3">
      <c r="A111" s="49" t="s">
        <v>7</v>
      </c>
      <c r="B111" s="54">
        <f>SUM(B112:B115)</f>
        <v>4</v>
      </c>
      <c r="C111" s="45"/>
      <c r="D111" s="55"/>
    </row>
    <row r="112" spans="1:4" ht="15.75" thickBot="1" x14ac:dyDescent="0.3">
      <c r="A112" s="60" t="s">
        <v>8</v>
      </c>
      <c r="B112" s="1">
        <v>1</v>
      </c>
      <c r="C112" s="45"/>
      <c r="D112" s="55"/>
    </row>
    <row r="113" spans="1:4" ht="15.75" thickBot="1" x14ac:dyDescent="0.3">
      <c r="A113" s="60" t="s">
        <v>117</v>
      </c>
      <c r="B113" s="1">
        <v>1</v>
      </c>
      <c r="C113" s="45"/>
      <c r="D113" s="55"/>
    </row>
    <row r="114" spans="1:4" ht="15.75" thickBot="1" x14ac:dyDescent="0.3">
      <c r="A114" s="60" t="s">
        <v>23</v>
      </c>
      <c r="B114" s="1">
        <v>1</v>
      </c>
      <c r="C114" s="45"/>
      <c r="D114" s="55"/>
    </row>
    <row r="115" spans="1:4" ht="26.25" thickBot="1" x14ac:dyDescent="0.3">
      <c r="A115" s="60" t="s">
        <v>132</v>
      </c>
      <c r="B115" s="1">
        <v>1</v>
      </c>
      <c r="C115" s="45"/>
      <c r="D115" s="55"/>
    </row>
    <row r="116" spans="1:4" ht="15.75" thickBot="1" x14ac:dyDescent="0.3">
      <c r="A116" s="49" t="s">
        <v>9</v>
      </c>
      <c r="B116" s="50">
        <f>SUM(B117,B128,B136)</f>
        <v>17</v>
      </c>
      <c r="C116" s="45"/>
      <c r="D116" s="55"/>
    </row>
    <row r="117" spans="1:4" ht="15.75" thickBot="1" x14ac:dyDescent="0.3">
      <c r="A117" s="57" t="s">
        <v>10</v>
      </c>
      <c r="B117" s="54">
        <f>SUM(B118:B120,B122:B127)</f>
        <v>9</v>
      </c>
      <c r="C117" s="45"/>
      <c r="D117" s="55"/>
    </row>
    <row r="118" spans="1:4" ht="15.75" thickBot="1" x14ac:dyDescent="0.3">
      <c r="A118" s="58" t="s">
        <v>11</v>
      </c>
      <c r="B118" s="1">
        <v>1</v>
      </c>
      <c r="C118" s="45"/>
      <c r="D118" s="55"/>
    </row>
    <row r="119" spans="1:4" ht="26.25" thickBot="1" x14ac:dyDescent="0.3">
      <c r="A119" s="58" t="s">
        <v>219</v>
      </c>
      <c r="B119" s="1">
        <v>1</v>
      </c>
      <c r="C119" s="45"/>
      <c r="D119" s="55"/>
    </row>
    <row r="120" spans="1:4" ht="26.25" thickBot="1" x14ac:dyDescent="0.3">
      <c r="A120" s="58" t="s">
        <v>12</v>
      </c>
      <c r="B120" s="1">
        <v>1</v>
      </c>
      <c r="C120" s="45"/>
      <c r="D120" s="55"/>
    </row>
    <row r="121" spans="1:4" ht="15.75" thickBot="1" x14ac:dyDescent="0.3">
      <c r="A121" s="79" t="s">
        <v>13</v>
      </c>
      <c r="B121" s="79"/>
      <c r="C121" s="45"/>
      <c r="D121" s="55"/>
    </row>
    <row r="122" spans="1:4" ht="15.75" thickBot="1" x14ac:dyDescent="0.3">
      <c r="A122" s="59" t="s">
        <v>120</v>
      </c>
      <c r="B122" s="1">
        <v>1</v>
      </c>
      <c r="C122" s="45"/>
      <c r="D122" s="55"/>
    </row>
    <row r="123" spans="1:4" ht="15.75" thickBot="1" x14ac:dyDescent="0.3">
      <c r="A123" s="59" t="s">
        <v>121</v>
      </c>
      <c r="B123" s="1">
        <v>1</v>
      </c>
      <c r="C123" s="45"/>
      <c r="D123" s="55"/>
    </row>
    <row r="124" spans="1:4" ht="15.75" thickBot="1" x14ac:dyDescent="0.3">
      <c r="A124" s="59" t="s">
        <v>122</v>
      </c>
      <c r="B124" s="1">
        <v>1</v>
      </c>
      <c r="C124" s="45"/>
      <c r="D124" s="55"/>
    </row>
    <row r="125" spans="1:4" ht="15.75" thickBot="1" x14ac:dyDescent="0.3">
      <c r="A125" s="59" t="s">
        <v>123</v>
      </c>
      <c r="B125" s="1">
        <v>1</v>
      </c>
      <c r="C125" s="45"/>
      <c r="D125" s="55"/>
    </row>
    <row r="126" spans="1:4" ht="26.25" thickBot="1" x14ac:dyDescent="0.3">
      <c r="A126" s="59" t="s">
        <v>133</v>
      </c>
      <c r="B126" s="1">
        <v>1</v>
      </c>
      <c r="C126" s="45"/>
      <c r="D126" s="55"/>
    </row>
    <row r="127" spans="1:4" ht="26.25" thickBot="1" x14ac:dyDescent="0.3">
      <c r="A127" s="59" t="s">
        <v>134</v>
      </c>
      <c r="B127" s="1">
        <v>1</v>
      </c>
      <c r="C127" s="45"/>
      <c r="D127" s="55"/>
    </row>
    <row r="128" spans="1:4" ht="15.75" thickBot="1" x14ac:dyDescent="0.3">
      <c r="A128" s="57" t="s">
        <v>14</v>
      </c>
      <c r="B128" s="54">
        <f>SUM(B130:B135)</f>
        <v>6</v>
      </c>
      <c r="C128" s="45"/>
      <c r="D128" s="55"/>
    </row>
    <row r="129" spans="1:4" ht="15.75" thickBot="1" x14ac:dyDescent="0.3">
      <c r="A129" s="79" t="s">
        <v>235</v>
      </c>
      <c r="B129" s="79"/>
      <c r="C129" s="45"/>
      <c r="D129" s="55"/>
    </row>
    <row r="130" spans="1:4" ht="15.75" thickBot="1" x14ac:dyDescent="0.3">
      <c r="A130" s="59" t="s">
        <v>120</v>
      </c>
      <c r="B130" s="1">
        <v>1</v>
      </c>
      <c r="C130" s="45"/>
      <c r="D130" s="55"/>
    </row>
    <row r="131" spans="1:4" ht="15.75" thickBot="1" x14ac:dyDescent="0.3">
      <c r="A131" s="59" t="s">
        <v>121</v>
      </c>
      <c r="B131" s="1">
        <v>1</v>
      </c>
      <c r="C131" s="45"/>
      <c r="D131" s="55"/>
    </row>
    <row r="132" spans="1:4" ht="15.75" thickBot="1" x14ac:dyDescent="0.3">
      <c r="A132" s="59" t="s">
        <v>122</v>
      </c>
      <c r="B132" s="1">
        <v>1</v>
      </c>
      <c r="C132" s="45"/>
      <c r="D132" s="55"/>
    </row>
    <row r="133" spans="1:4" ht="15.75" thickBot="1" x14ac:dyDescent="0.3">
      <c r="A133" s="59" t="s">
        <v>123</v>
      </c>
      <c r="B133" s="1">
        <v>1</v>
      </c>
      <c r="C133" s="45"/>
      <c r="D133" s="55"/>
    </row>
    <row r="134" spans="1:4" ht="26.25" thickBot="1" x14ac:dyDescent="0.3">
      <c r="A134" s="59" t="s">
        <v>135</v>
      </c>
      <c r="B134" s="1">
        <v>1</v>
      </c>
      <c r="C134" s="45"/>
      <c r="D134" s="55"/>
    </row>
    <row r="135" spans="1:4" ht="26.25" thickBot="1" x14ac:dyDescent="0.3">
      <c r="A135" s="59" t="s">
        <v>136</v>
      </c>
      <c r="B135" s="1">
        <v>1</v>
      </c>
      <c r="C135" s="45"/>
      <c r="D135" s="55"/>
    </row>
    <row r="136" spans="1:4" ht="15.75" thickBot="1" x14ac:dyDescent="0.3">
      <c r="A136" s="57" t="s">
        <v>16</v>
      </c>
      <c r="B136" s="54">
        <f>SUM(B137:B138)</f>
        <v>2</v>
      </c>
      <c r="C136" s="45"/>
      <c r="D136" s="55"/>
    </row>
    <row r="137" spans="1:4" ht="15.75" thickBot="1" x14ac:dyDescent="0.3">
      <c r="A137" s="60" t="s">
        <v>24</v>
      </c>
      <c r="B137" s="1">
        <v>1</v>
      </c>
      <c r="C137" s="45"/>
      <c r="D137" s="55"/>
    </row>
    <row r="138" spans="1:4" ht="26.25" thickBot="1" x14ac:dyDescent="0.3">
      <c r="A138" s="60" t="s">
        <v>137</v>
      </c>
      <c r="B138" s="1">
        <v>1</v>
      </c>
      <c r="C138" s="45"/>
      <c r="D138" s="55"/>
    </row>
    <row r="139" spans="1:4" ht="27.75" thickBot="1" x14ac:dyDescent="0.3">
      <c r="A139" s="49" t="s">
        <v>25</v>
      </c>
      <c r="B139" s="50">
        <f>SUM(B140:B141)</f>
        <v>2</v>
      </c>
      <c r="C139" s="45"/>
      <c r="D139" s="55"/>
    </row>
    <row r="140" spans="1:4" ht="39" thickBot="1" x14ac:dyDescent="0.3">
      <c r="A140" s="60" t="s">
        <v>138</v>
      </c>
      <c r="B140" s="1">
        <v>1</v>
      </c>
      <c r="C140" s="45"/>
      <c r="D140" s="55"/>
    </row>
    <row r="141" spans="1:4" ht="15.75" thickBot="1" x14ac:dyDescent="0.3">
      <c r="A141" s="60" t="s">
        <v>26</v>
      </c>
      <c r="B141" s="1">
        <v>1</v>
      </c>
      <c r="C141" s="45"/>
      <c r="D141" s="55"/>
    </row>
    <row r="142" spans="1:4" ht="15.75" thickBot="1" x14ac:dyDescent="0.3">
      <c r="A142" s="65" t="s">
        <v>290</v>
      </c>
      <c r="B142" s="65">
        <f>SUM(B143,B153)</f>
        <v>30</v>
      </c>
      <c r="C142" s="45"/>
      <c r="D142" s="55"/>
    </row>
    <row r="143" spans="1:4" ht="15.75" thickBot="1" x14ac:dyDescent="0.3">
      <c r="A143" s="49" t="s">
        <v>291</v>
      </c>
      <c r="B143" s="50">
        <f>SUM(B144,B150)</f>
        <v>7</v>
      </c>
      <c r="C143" s="45"/>
      <c r="D143" s="55"/>
    </row>
    <row r="144" spans="1:4" ht="15.75" thickBot="1" x14ac:dyDescent="0.3">
      <c r="A144" s="49" t="s">
        <v>2</v>
      </c>
      <c r="B144" s="50">
        <f>SUM(B145:B149)</f>
        <v>5</v>
      </c>
      <c r="C144" s="45"/>
      <c r="D144" s="55"/>
    </row>
    <row r="145" spans="1:4" ht="15.75" thickBot="1" x14ac:dyDescent="0.3">
      <c r="A145" s="58" t="s">
        <v>3</v>
      </c>
      <c r="B145" s="1">
        <v>1</v>
      </c>
      <c r="C145" s="45"/>
      <c r="D145" s="55"/>
    </row>
    <row r="146" spans="1:4" ht="15.75" thickBot="1" x14ac:dyDescent="0.3">
      <c r="A146" s="58" t="s">
        <v>4</v>
      </c>
      <c r="B146" s="1">
        <v>1</v>
      </c>
      <c r="C146" s="45"/>
      <c r="D146" s="55"/>
    </row>
    <row r="147" spans="1:4" ht="15.75" thickBot="1" x14ac:dyDescent="0.3">
      <c r="A147" s="58" t="s">
        <v>223</v>
      </c>
      <c r="B147" s="1">
        <v>1</v>
      </c>
      <c r="C147" s="48"/>
      <c r="D147" s="55"/>
    </row>
    <row r="148" spans="1:4" ht="15.75" thickBot="1" x14ac:dyDescent="0.3">
      <c r="A148" s="58" t="s">
        <v>225</v>
      </c>
      <c r="B148" s="1">
        <v>1</v>
      </c>
      <c r="C148" s="45"/>
      <c r="D148" s="55"/>
    </row>
    <row r="149" spans="1:4" ht="26.25" thickBot="1" x14ac:dyDescent="0.3">
      <c r="A149" s="58" t="s">
        <v>224</v>
      </c>
      <c r="B149" s="5">
        <v>1</v>
      </c>
      <c r="C149" s="45"/>
      <c r="D149" s="55"/>
    </row>
    <row r="150" spans="1:4" ht="15.75" thickBot="1" x14ac:dyDescent="0.3">
      <c r="A150" s="49" t="s">
        <v>5</v>
      </c>
      <c r="B150" s="50">
        <f>SUM(B151:B152)</f>
        <v>2</v>
      </c>
      <c r="C150" s="45"/>
      <c r="D150" s="55"/>
    </row>
    <row r="151" spans="1:4" ht="26.25" thickBot="1" x14ac:dyDescent="0.3">
      <c r="A151" s="51" t="s">
        <v>232</v>
      </c>
      <c r="B151" s="1">
        <v>1</v>
      </c>
      <c r="C151" s="45"/>
      <c r="D151" s="55"/>
    </row>
    <row r="152" spans="1:4" ht="39" thickBot="1" x14ac:dyDescent="0.3">
      <c r="A152" s="52" t="s">
        <v>233</v>
      </c>
      <c r="B152" s="1">
        <v>1</v>
      </c>
      <c r="C152" s="45"/>
      <c r="D152" s="55"/>
    </row>
    <row r="153" spans="1:4" ht="15.75" thickBot="1" x14ac:dyDescent="0.3">
      <c r="A153" s="49" t="s">
        <v>293</v>
      </c>
      <c r="B153" s="50">
        <f>SUM(B154,B159,B182)</f>
        <v>23</v>
      </c>
      <c r="C153" s="45"/>
      <c r="D153" s="55"/>
    </row>
    <row r="154" spans="1:4" ht="15.75" thickBot="1" x14ac:dyDescent="0.3">
      <c r="A154" s="49" t="s">
        <v>7</v>
      </c>
      <c r="B154" s="54">
        <f>SUM(B155:B158)</f>
        <v>4</v>
      </c>
      <c r="C154" s="45"/>
      <c r="D154" s="55"/>
    </row>
    <row r="155" spans="1:4" ht="15.75" thickBot="1" x14ac:dyDescent="0.3">
      <c r="A155" s="60" t="s">
        <v>8</v>
      </c>
      <c r="B155" s="1">
        <v>1</v>
      </c>
      <c r="C155" s="45"/>
      <c r="D155" s="55"/>
    </row>
    <row r="156" spans="1:4" ht="15.75" thickBot="1" x14ac:dyDescent="0.3">
      <c r="A156" s="60" t="s">
        <v>117</v>
      </c>
      <c r="B156" s="1">
        <v>1</v>
      </c>
      <c r="C156" s="45"/>
      <c r="D156" s="55"/>
    </row>
    <row r="157" spans="1:4" ht="15.75" thickBot="1" x14ac:dyDescent="0.3">
      <c r="A157" s="60" t="s">
        <v>27</v>
      </c>
      <c r="B157" s="1">
        <v>1</v>
      </c>
      <c r="C157" s="45"/>
      <c r="D157" s="55"/>
    </row>
    <row r="158" spans="1:4" ht="26.25" thickBot="1" x14ac:dyDescent="0.3">
      <c r="A158" s="60" t="s">
        <v>139</v>
      </c>
      <c r="B158" s="1">
        <v>1</v>
      </c>
      <c r="C158" s="45"/>
      <c r="D158" s="55"/>
    </row>
    <row r="159" spans="1:4" ht="15.75" thickBot="1" x14ac:dyDescent="0.3">
      <c r="A159" s="49" t="s">
        <v>9</v>
      </c>
      <c r="B159" s="50">
        <f>SUM(B160,B171,B179)</f>
        <v>17</v>
      </c>
      <c r="C159" s="45"/>
      <c r="D159" s="55"/>
    </row>
    <row r="160" spans="1:4" ht="15.75" thickBot="1" x14ac:dyDescent="0.3">
      <c r="A160" s="57" t="s">
        <v>10</v>
      </c>
      <c r="B160" s="54">
        <f>SUM(B161:B163,B165:B170)</f>
        <v>9</v>
      </c>
      <c r="C160" s="45"/>
      <c r="D160" s="55"/>
    </row>
    <row r="161" spans="1:4" ht="15.75" thickBot="1" x14ac:dyDescent="0.3">
      <c r="A161" s="58" t="s">
        <v>11</v>
      </c>
      <c r="B161" s="1">
        <v>1</v>
      </c>
      <c r="C161" s="45"/>
      <c r="D161" s="55"/>
    </row>
    <row r="162" spans="1:4" ht="26.25" thickBot="1" x14ac:dyDescent="0.3">
      <c r="A162" s="58" t="s">
        <v>219</v>
      </c>
      <c r="B162" s="1">
        <v>1</v>
      </c>
      <c r="C162" s="45"/>
      <c r="D162" s="55"/>
    </row>
    <row r="163" spans="1:4" ht="26.25" thickBot="1" x14ac:dyDescent="0.3">
      <c r="A163" s="58" t="s">
        <v>12</v>
      </c>
      <c r="B163" s="1">
        <v>1</v>
      </c>
      <c r="C163" s="45"/>
      <c r="D163" s="55"/>
    </row>
    <row r="164" spans="1:4" ht="15.75" thickBot="1" x14ac:dyDescent="0.3">
      <c r="A164" s="79" t="s">
        <v>13</v>
      </c>
      <c r="B164" s="79"/>
      <c r="C164" s="45"/>
      <c r="D164" s="55"/>
    </row>
    <row r="165" spans="1:4" ht="15.75" thickBot="1" x14ac:dyDescent="0.3">
      <c r="A165" s="59" t="s">
        <v>120</v>
      </c>
      <c r="B165" s="1">
        <v>1</v>
      </c>
      <c r="C165" s="45"/>
      <c r="D165" s="55"/>
    </row>
    <row r="166" spans="1:4" ht="15.75" thickBot="1" x14ac:dyDescent="0.3">
      <c r="A166" s="59" t="s">
        <v>121</v>
      </c>
      <c r="B166" s="1">
        <v>1</v>
      </c>
      <c r="C166" s="45"/>
      <c r="D166" s="55"/>
    </row>
    <row r="167" spans="1:4" ht="15.75" thickBot="1" x14ac:dyDescent="0.3">
      <c r="A167" s="59" t="s">
        <v>122</v>
      </c>
      <c r="B167" s="1">
        <v>1</v>
      </c>
      <c r="C167" s="45"/>
      <c r="D167" s="55"/>
    </row>
    <row r="168" spans="1:4" ht="15.75" thickBot="1" x14ac:dyDescent="0.3">
      <c r="A168" s="59" t="s">
        <v>123</v>
      </c>
      <c r="B168" s="1">
        <v>1</v>
      </c>
      <c r="C168" s="45"/>
      <c r="D168" s="55"/>
    </row>
    <row r="169" spans="1:4" ht="26.25" thickBot="1" x14ac:dyDescent="0.3">
      <c r="A169" s="59" t="s">
        <v>124</v>
      </c>
      <c r="B169" s="1">
        <v>1</v>
      </c>
      <c r="C169" s="45"/>
      <c r="D169" s="55"/>
    </row>
    <row r="170" spans="1:4" ht="26.25" thickBot="1" x14ac:dyDescent="0.3">
      <c r="A170" s="59" t="s">
        <v>125</v>
      </c>
      <c r="B170" s="1">
        <v>1</v>
      </c>
      <c r="C170" s="45"/>
      <c r="D170" s="55"/>
    </row>
    <row r="171" spans="1:4" ht="15.75" thickBot="1" x14ac:dyDescent="0.3">
      <c r="A171" s="57" t="s">
        <v>14</v>
      </c>
      <c r="B171" s="54">
        <f>SUM(B173:B178)</f>
        <v>6</v>
      </c>
      <c r="C171" s="45"/>
      <c r="D171" s="55"/>
    </row>
    <row r="172" spans="1:4" ht="15.75" thickBot="1" x14ac:dyDescent="0.3">
      <c r="A172" s="79" t="s">
        <v>235</v>
      </c>
      <c r="B172" s="79"/>
      <c r="C172" s="45"/>
      <c r="D172" s="55"/>
    </row>
    <row r="173" spans="1:4" ht="15.75" thickBot="1" x14ac:dyDescent="0.3">
      <c r="A173" s="59" t="s">
        <v>120</v>
      </c>
      <c r="B173" s="1">
        <v>1</v>
      </c>
      <c r="C173" s="45"/>
      <c r="D173" s="55"/>
    </row>
    <row r="174" spans="1:4" ht="15.75" thickBot="1" x14ac:dyDescent="0.3">
      <c r="A174" s="59" t="s">
        <v>121</v>
      </c>
      <c r="B174" s="1">
        <v>1</v>
      </c>
      <c r="C174" s="45"/>
      <c r="D174" s="55"/>
    </row>
    <row r="175" spans="1:4" ht="15.75" thickBot="1" x14ac:dyDescent="0.3">
      <c r="A175" s="59" t="s">
        <v>122</v>
      </c>
      <c r="B175" s="1">
        <v>1</v>
      </c>
      <c r="C175" s="45"/>
      <c r="D175" s="55"/>
    </row>
    <row r="176" spans="1:4" ht="15.75" thickBot="1" x14ac:dyDescent="0.3">
      <c r="A176" s="59" t="s">
        <v>123</v>
      </c>
      <c r="B176" s="1">
        <v>1</v>
      </c>
      <c r="C176" s="45"/>
      <c r="D176" s="55"/>
    </row>
    <row r="177" spans="1:4" ht="26.25" thickBot="1" x14ac:dyDescent="0.3">
      <c r="A177" s="59" t="s">
        <v>124</v>
      </c>
      <c r="B177" s="1">
        <v>1</v>
      </c>
      <c r="C177" s="45"/>
      <c r="D177" s="55"/>
    </row>
    <row r="178" spans="1:4" ht="26.25" thickBot="1" x14ac:dyDescent="0.3">
      <c r="A178" s="59" t="s">
        <v>136</v>
      </c>
      <c r="B178" s="1">
        <v>1</v>
      </c>
      <c r="C178" s="45"/>
      <c r="D178" s="55"/>
    </row>
    <row r="179" spans="1:4" ht="15.75" thickBot="1" x14ac:dyDescent="0.3">
      <c r="A179" s="57" t="s">
        <v>16</v>
      </c>
      <c r="B179" s="54">
        <f>SUM(B180:B181)</f>
        <v>2</v>
      </c>
      <c r="C179" s="45"/>
      <c r="D179" s="55"/>
    </row>
    <row r="180" spans="1:4" ht="15.75" thickBot="1" x14ac:dyDescent="0.3">
      <c r="A180" s="60" t="s">
        <v>28</v>
      </c>
      <c r="B180" s="1">
        <v>1</v>
      </c>
      <c r="C180" s="45"/>
      <c r="D180" s="55"/>
    </row>
    <row r="181" spans="1:4" ht="26.25" thickBot="1" x14ac:dyDescent="0.3">
      <c r="A181" s="60" t="s">
        <v>140</v>
      </c>
      <c r="B181" s="1">
        <v>1</v>
      </c>
      <c r="C181" s="45"/>
      <c r="D181" s="55"/>
    </row>
    <row r="182" spans="1:4" ht="27.75" thickBot="1" x14ac:dyDescent="0.3">
      <c r="A182" s="49" t="s">
        <v>29</v>
      </c>
      <c r="B182" s="50">
        <f>SUM(B183:B184)</f>
        <v>2</v>
      </c>
      <c r="C182" s="45"/>
      <c r="D182" s="55"/>
    </row>
    <row r="183" spans="1:4" ht="39" thickBot="1" x14ac:dyDescent="0.3">
      <c r="A183" s="60" t="s">
        <v>141</v>
      </c>
      <c r="B183" s="1">
        <v>1</v>
      </c>
      <c r="C183" s="45"/>
      <c r="D183" s="55"/>
    </row>
    <row r="184" spans="1:4" ht="15.75" thickBot="1" x14ac:dyDescent="0.3">
      <c r="A184" s="60" t="s">
        <v>30</v>
      </c>
      <c r="B184" s="1">
        <v>1</v>
      </c>
      <c r="C184" s="45"/>
      <c r="D184" s="55"/>
    </row>
    <row r="185" spans="1:4" ht="15.75" thickBot="1" x14ac:dyDescent="0.3">
      <c r="A185" s="65" t="s">
        <v>292</v>
      </c>
      <c r="B185" s="64">
        <f>SUM(B186,B194)</f>
        <v>34</v>
      </c>
      <c r="C185" s="45"/>
      <c r="D185" s="55"/>
    </row>
    <row r="186" spans="1:4" ht="15.75" thickBot="1" x14ac:dyDescent="0.3">
      <c r="A186" s="49" t="s">
        <v>286</v>
      </c>
      <c r="B186" s="50">
        <f>SUM(B187,B191)</f>
        <v>5</v>
      </c>
      <c r="C186" s="45"/>
      <c r="D186" s="55"/>
    </row>
    <row r="187" spans="1:4" ht="15.75" thickBot="1" x14ac:dyDescent="0.3">
      <c r="A187" s="49" t="s">
        <v>2</v>
      </c>
      <c r="B187" s="50">
        <f>SUM(B188:B190)</f>
        <v>3</v>
      </c>
      <c r="C187" s="45"/>
      <c r="D187" s="55"/>
    </row>
    <row r="188" spans="1:4" ht="15.75" thickBot="1" x14ac:dyDescent="0.3">
      <c r="A188" s="58" t="s">
        <v>3</v>
      </c>
      <c r="B188" s="1">
        <v>1</v>
      </c>
      <c r="C188" s="45"/>
      <c r="D188" s="55"/>
    </row>
    <row r="189" spans="1:4" ht="15.75" thickBot="1" x14ac:dyDescent="0.3">
      <c r="A189" s="58" t="s">
        <v>4</v>
      </c>
      <c r="B189" s="1">
        <v>1</v>
      </c>
      <c r="C189" s="45"/>
      <c r="D189" s="55"/>
    </row>
    <row r="190" spans="1:4" ht="15.75" thickBot="1" x14ac:dyDescent="0.3">
      <c r="A190" s="58" t="s">
        <v>227</v>
      </c>
      <c r="B190" s="1">
        <v>1</v>
      </c>
      <c r="C190" s="48"/>
      <c r="D190" s="55"/>
    </row>
    <row r="191" spans="1:4" ht="15.75" thickBot="1" x14ac:dyDescent="0.3">
      <c r="A191" s="49" t="s">
        <v>5</v>
      </c>
      <c r="B191" s="50">
        <f>SUM(B192:B193)</f>
        <v>2</v>
      </c>
      <c r="C191" s="45"/>
      <c r="D191" s="55"/>
    </row>
    <row r="192" spans="1:4" ht="26.25" thickBot="1" x14ac:dyDescent="0.3">
      <c r="A192" s="51" t="s">
        <v>232</v>
      </c>
      <c r="B192" s="1">
        <v>1</v>
      </c>
      <c r="C192" s="45"/>
      <c r="D192" s="55"/>
    </row>
    <row r="193" spans="1:4" ht="39" thickBot="1" x14ac:dyDescent="0.3">
      <c r="A193" s="52" t="s">
        <v>233</v>
      </c>
      <c r="B193" s="1">
        <v>1</v>
      </c>
      <c r="C193" s="45"/>
      <c r="D193" s="55"/>
    </row>
    <row r="194" spans="1:4" ht="15.75" thickBot="1" x14ac:dyDescent="0.3">
      <c r="A194" s="49" t="s">
        <v>294</v>
      </c>
      <c r="B194" s="54">
        <f>SUM(B195,B202,B227)</f>
        <v>29</v>
      </c>
      <c r="C194" s="45"/>
      <c r="D194" s="55"/>
    </row>
    <row r="195" spans="1:4" ht="15.75" thickBot="1" x14ac:dyDescent="0.3">
      <c r="A195" s="49" t="s">
        <v>7</v>
      </c>
      <c r="B195" s="54">
        <f>SUM(B196:B201)</f>
        <v>6</v>
      </c>
      <c r="C195" s="45"/>
      <c r="D195" s="55"/>
    </row>
    <row r="196" spans="1:4" ht="15.75" thickBot="1" x14ac:dyDescent="0.3">
      <c r="A196" s="60" t="s">
        <v>8</v>
      </c>
      <c r="B196" s="1">
        <v>1</v>
      </c>
      <c r="C196" s="45"/>
      <c r="D196" s="55"/>
    </row>
    <row r="197" spans="1:4" ht="15.75" thickBot="1" x14ac:dyDescent="0.3">
      <c r="A197" s="60" t="s">
        <v>117</v>
      </c>
      <c r="B197" s="1">
        <v>1</v>
      </c>
      <c r="C197" s="45"/>
      <c r="D197" s="55"/>
    </row>
    <row r="198" spans="1:4" ht="15.75" thickBot="1" x14ac:dyDescent="0.3">
      <c r="A198" s="60" t="s">
        <v>31</v>
      </c>
      <c r="B198" s="1">
        <v>1</v>
      </c>
      <c r="C198" s="45"/>
      <c r="D198" s="55"/>
    </row>
    <row r="199" spans="1:4" ht="26.25" thickBot="1" x14ac:dyDescent="0.3">
      <c r="A199" s="60" t="s">
        <v>142</v>
      </c>
      <c r="B199" s="1">
        <v>1</v>
      </c>
      <c r="C199" s="45"/>
      <c r="D199" s="55"/>
    </row>
    <row r="200" spans="1:4" ht="15.75" thickBot="1" x14ac:dyDescent="0.3">
      <c r="A200" s="60" t="s">
        <v>32</v>
      </c>
      <c r="B200" s="1">
        <v>1</v>
      </c>
      <c r="C200" s="45"/>
      <c r="D200" s="55"/>
    </row>
    <row r="201" spans="1:4" ht="26.25" thickBot="1" x14ac:dyDescent="0.3">
      <c r="A201" s="60" t="s">
        <v>143</v>
      </c>
      <c r="B201" s="1">
        <v>1</v>
      </c>
      <c r="C201" s="45"/>
      <c r="D201" s="55"/>
    </row>
    <row r="202" spans="1:4" ht="15.75" thickBot="1" x14ac:dyDescent="0.3">
      <c r="A202" s="49" t="s">
        <v>9</v>
      </c>
      <c r="B202" s="50">
        <f>SUM(B203,B214,B222)</f>
        <v>19</v>
      </c>
      <c r="C202" s="45"/>
      <c r="D202" s="55"/>
    </row>
    <row r="203" spans="1:4" ht="15.75" thickBot="1" x14ac:dyDescent="0.3">
      <c r="A203" s="57" t="s">
        <v>10</v>
      </c>
      <c r="B203" s="54">
        <f>SUM(B204:B206,B208:B213)</f>
        <v>9</v>
      </c>
      <c r="C203" s="45"/>
      <c r="D203" s="55"/>
    </row>
    <row r="204" spans="1:4" ht="15.75" thickBot="1" x14ac:dyDescent="0.3">
      <c r="A204" s="58" t="s">
        <v>11</v>
      </c>
      <c r="B204" s="1">
        <v>1</v>
      </c>
      <c r="C204" s="45"/>
      <c r="D204" s="55"/>
    </row>
    <row r="205" spans="1:4" ht="26.25" thickBot="1" x14ac:dyDescent="0.3">
      <c r="A205" s="58" t="s">
        <v>219</v>
      </c>
      <c r="B205" s="1">
        <v>1</v>
      </c>
      <c r="C205" s="45"/>
      <c r="D205" s="55"/>
    </row>
    <row r="206" spans="1:4" ht="26.25" thickBot="1" x14ac:dyDescent="0.3">
      <c r="A206" s="58" t="s">
        <v>12</v>
      </c>
      <c r="B206" s="1">
        <v>1</v>
      </c>
      <c r="C206" s="45"/>
      <c r="D206" s="55"/>
    </row>
    <row r="207" spans="1:4" ht="15.75" thickBot="1" x14ac:dyDescent="0.3">
      <c r="A207" s="79" t="s">
        <v>13</v>
      </c>
      <c r="B207" s="79"/>
      <c r="C207" s="45"/>
      <c r="D207" s="55"/>
    </row>
    <row r="208" spans="1:4" ht="15.75" thickBot="1" x14ac:dyDescent="0.3">
      <c r="A208" s="59" t="s">
        <v>120</v>
      </c>
      <c r="B208" s="1">
        <v>1</v>
      </c>
      <c r="C208" s="45"/>
      <c r="D208" s="55"/>
    </row>
    <row r="209" spans="1:4" ht="15.75" thickBot="1" x14ac:dyDescent="0.3">
      <c r="A209" s="59" t="s">
        <v>121</v>
      </c>
      <c r="B209" s="1">
        <v>1</v>
      </c>
      <c r="C209" s="45"/>
      <c r="D209" s="55"/>
    </row>
    <row r="210" spans="1:4" ht="15.75" thickBot="1" x14ac:dyDescent="0.3">
      <c r="A210" s="59" t="s">
        <v>122</v>
      </c>
      <c r="B210" s="1">
        <v>1</v>
      </c>
      <c r="C210" s="45"/>
      <c r="D210" s="55"/>
    </row>
    <row r="211" spans="1:4" ht="15.75" thickBot="1" x14ac:dyDescent="0.3">
      <c r="A211" s="59" t="s">
        <v>123</v>
      </c>
      <c r="B211" s="1">
        <v>1</v>
      </c>
      <c r="C211" s="45"/>
      <c r="D211" s="55"/>
    </row>
    <row r="212" spans="1:4" ht="26.25" thickBot="1" x14ac:dyDescent="0.3">
      <c r="A212" s="59" t="s">
        <v>124</v>
      </c>
      <c r="B212" s="1">
        <v>1</v>
      </c>
      <c r="C212" s="45"/>
      <c r="D212" s="55"/>
    </row>
    <row r="213" spans="1:4" ht="26.25" thickBot="1" x14ac:dyDescent="0.3">
      <c r="A213" s="59" t="s">
        <v>134</v>
      </c>
      <c r="B213" s="1">
        <v>1</v>
      </c>
      <c r="C213" s="45"/>
      <c r="D213" s="55"/>
    </row>
    <row r="214" spans="1:4" ht="15.75" thickBot="1" x14ac:dyDescent="0.3">
      <c r="A214" s="57" t="s">
        <v>14</v>
      </c>
      <c r="B214" s="54">
        <f>SUM(B216:B221)</f>
        <v>6</v>
      </c>
      <c r="C214" s="45"/>
      <c r="D214" s="55"/>
    </row>
    <row r="215" spans="1:4" ht="15.75" thickBot="1" x14ac:dyDescent="0.3">
      <c r="A215" s="79" t="s">
        <v>235</v>
      </c>
      <c r="B215" s="79"/>
      <c r="C215" s="45"/>
      <c r="D215" s="55"/>
    </row>
    <row r="216" spans="1:4" ht="15.75" thickBot="1" x14ac:dyDescent="0.3">
      <c r="A216" s="59" t="s">
        <v>120</v>
      </c>
      <c r="B216" s="1">
        <v>1</v>
      </c>
      <c r="C216" s="45"/>
      <c r="D216" s="55"/>
    </row>
    <row r="217" spans="1:4" ht="15.75" thickBot="1" x14ac:dyDescent="0.3">
      <c r="A217" s="59" t="s">
        <v>121</v>
      </c>
      <c r="B217" s="1">
        <v>1</v>
      </c>
      <c r="C217" s="45"/>
      <c r="D217" s="55"/>
    </row>
    <row r="218" spans="1:4" ht="15.75" thickBot="1" x14ac:dyDescent="0.3">
      <c r="A218" s="59" t="s">
        <v>122</v>
      </c>
      <c r="B218" s="1">
        <v>1</v>
      </c>
      <c r="C218" s="45"/>
      <c r="D218" s="55"/>
    </row>
    <row r="219" spans="1:4" ht="15.75" thickBot="1" x14ac:dyDescent="0.3">
      <c r="A219" s="59" t="s">
        <v>123</v>
      </c>
      <c r="B219" s="1">
        <v>1</v>
      </c>
      <c r="C219" s="45"/>
      <c r="D219" s="55"/>
    </row>
    <row r="220" spans="1:4" ht="26.25" thickBot="1" x14ac:dyDescent="0.3">
      <c r="A220" s="59" t="s">
        <v>124</v>
      </c>
      <c r="B220" s="1">
        <v>1</v>
      </c>
      <c r="C220" s="45"/>
      <c r="D220" s="55"/>
    </row>
    <row r="221" spans="1:4" ht="26.25" thickBot="1" x14ac:dyDescent="0.3">
      <c r="A221" s="59" t="s">
        <v>144</v>
      </c>
      <c r="B221" s="1">
        <v>1</v>
      </c>
      <c r="C221" s="45"/>
      <c r="D221" s="55"/>
    </row>
    <row r="222" spans="1:4" ht="15.75" thickBot="1" x14ac:dyDescent="0.3">
      <c r="A222" s="57" t="s">
        <v>16</v>
      </c>
      <c r="B222" s="54">
        <f>SUM(B223:B226)</f>
        <v>4</v>
      </c>
      <c r="C222" s="45"/>
      <c r="D222" s="55"/>
    </row>
    <row r="223" spans="1:4" ht="15.75" thickBot="1" x14ac:dyDescent="0.3">
      <c r="A223" s="60" t="s">
        <v>33</v>
      </c>
      <c r="B223" s="1">
        <v>1</v>
      </c>
      <c r="C223" s="45"/>
      <c r="D223" s="55"/>
    </row>
    <row r="224" spans="1:4" ht="15.75" thickBot="1" x14ac:dyDescent="0.3">
      <c r="A224" s="60" t="s">
        <v>34</v>
      </c>
      <c r="B224" s="1">
        <v>1</v>
      </c>
      <c r="C224" s="45"/>
      <c r="D224" s="55"/>
    </row>
    <row r="225" spans="1:4" ht="26.25" thickBot="1" x14ac:dyDescent="0.3">
      <c r="A225" s="66" t="s">
        <v>145</v>
      </c>
      <c r="B225" s="1">
        <v>1</v>
      </c>
      <c r="C225" s="45"/>
      <c r="D225" s="55"/>
    </row>
    <row r="226" spans="1:4" ht="26.25" thickBot="1" x14ac:dyDescent="0.3">
      <c r="A226" s="66" t="s">
        <v>146</v>
      </c>
      <c r="B226" s="1">
        <v>1</v>
      </c>
      <c r="C226" s="45"/>
      <c r="D226" s="55"/>
    </row>
    <row r="227" spans="1:4" ht="27.75" thickBot="1" x14ac:dyDescent="0.3">
      <c r="A227" s="49" t="s">
        <v>29</v>
      </c>
      <c r="B227" s="50">
        <f>SUM(B228:B231)</f>
        <v>4</v>
      </c>
      <c r="C227" s="45"/>
      <c r="D227" s="55"/>
    </row>
    <row r="228" spans="1:4" ht="26.25" thickBot="1" x14ac:dyDescent="0.3">
      <c r="A228" s="60" t="s">
        <v>147</v>
      </c>
      <c r="B228" s="1">
        <v>1</v>
      </c>
      <c r="C228" s="45"/>
      <c r="D228" s="55"/>
    </row>
    <row r="229" spans="1:4" ht="26.25" thickBot="1" x14ac:dyDescent="0.3">
      <c r="A229" s="60" t="s">
        <v>148</v>
      </c>
      <c r="B229" s="1">
        <v>1</v>
      </c>
      <c r="C229" s="45"/>
      <c r="D229" s="55"/>
    </row>
    <row r="230" spans="1:4" ht="26.25" thickBot="1" x14ac:dyDescent="0.3">
      <c r="A230" s="60" t="s">
        <v>35</v>
      </c>
      <c r="B230" s="1">
        <v>1</v>
      </c>
      <c r="C230" s="45"/>
      <c r="D230" s="55"/>
    </row>
    <row r="231" spans="1:4" ht="26.25" thickBot="1" x14ac:dyDescent="0.3">
      <c r="A231" s="60" t="s">
        <v>36</v>
      </c>
      <c r="B231" s="1">
        <v>1</v>
      </c>
      <c r="C231" s="45"/>
      <c r="D231" s="55"/>
    </row>
    <row r="232" spans="1:4" ht="15.75" thickBot="1" x14ac:dyDescent="0.3">
      <c r="A232" s="65" t="s">
        <v>295</v>
      </c>
      <c r="B232" s="65">
        <f>SUM(B233,B241)</f>
        <v>28</v>
      </c>
      <c r="C232" s="45"/>
      <c r="D232" s="55"/>
    </row>
    <row r="233" spans="1:4" ht="15.75" thickBot="1" x14ac:dyDescent="0.3">
      <c r="A233" s="49" t="s">
        <v>296</v>
      </c>
      <c r="B233" s="50">
        <f>SUM(B234,B238)</f>
        <v>5</v>
      </c>
      <c r="C233" s="45"/>
      <c r="D233" s="55"/>
    </row>
    <row r="234" spans="1:4" ht="15.75" thickBot="1" x14ac:dyDescent="0.3">
      <c r="A234" s="49" t="s">
        <v>2</v>
      </c>
      <c r="B234" s="50">
        <f>SUM(B235:B237)</f>
        <v>3</v>
      </c>
      <c r="C234" s="45"/>
      <c r="D234" s="55"/>
    </row>
    <row r="235" spans="1:4" ht="15.75" thickBot="1" x14ac:dyDescent="0.3">
      <c r="A235" s="58" t="s">
        <v>3</v>
      </c>
      <c r="B235" s="1">
        <v>1</v>
      </c>
      <c r="C235" s="45"/>
      <c r="D235" s="55"/>
    </row>
    <row r="236" spans="1:4" ht="15.75" thickBot="1" x14ac:dyDescent="0.3">
      <c r="A236" s="58" t="s">
        <v>4</v>
      </c>
      <c r="B236" s="1">
        <v>1</v>
      </c>
      <c r="C236" s="45"/>
      <c r="D236" s="55"/>
    </row>
    <row r="237" spans="1:4" ht="15.75" thickBot="1" x14ac:dyDescent="0.3">
      <c r="A237" s="58" t="s">
        <v>227</v>
      </c>
      <c r="B237" s="1">
        <v>1</v>
      </c>
      <c r="C237" s="48"/>
      <c r="D237" s="55"/>
    </row>
    <row r="238" spans="1:4" ht="15.75" thickBot="1" x14ac:dyDescent="0.3">
      <c r="A238" s="49" t="s">
        <v>5</v>
      </c>
      <c r="B238" s="50">
        <f>SUM(B239:B240)</f>
        <v>2</v>
      </c>
      <c r="C238" s="45"/>
      <c r="D238" s="55"/>
    </row>
    <row r="239" spans="1:4" ht="26.25" thickBot="1" x14ac:dyDescent="0.3">
      <c r="A239" s="51" t="s">
        <v>232</v>
      </c>
      <c r="B239" s="1">
        <v>1</v>
      </c>
      <c r="C239" s="45"/>
      <c r="D239" s="55"/>
    </row>
    <row r="240" spans="1:4" ht="39" thickBot="1" x14ac:dyDescent="0.3">
      <c r="A240" s="52" t="s">
        <v>233</v>
      </c>
      <c r="B240" s="1">
        <v>1</v>
      </c>
      <c r="C240" s="45"/>
      <c r="D240" s="55"/>
    </row>
    <row r="241" spans="1:4" ht="15.75" thickBot="1" x14ac:dyDescent="0.3">
      <c r="A241" s="49" t="s">
        <v>293</v>
      </c>
      <c r="B241" s="50">
        <f>SUM(B242,B247,B270)</f>
        <v>23</v>
      </c>
      <c r="C241" s="45"/>
      <c r="D241" s="55"/>
    </row>
    <row r="242" spans="1:4" ht="15.75" thickBot="1" x14ac:dyDescent="0.3">
      <c r="A242" s="49" t="s">
        <v>7</v>
      </c>
      <c r="B242" s="54">
        <f>SUM(B243:B246)</f>
        <v>4</v>
      </c>
      <c r="C242" s="45"/>
      <c r="D242" s="55"/>
    </row>
    <row r="243" spans="1:4" ht="15.75" thickBot="1" x14ac:dyDescent="0.3">
      <c r="A243" s="60" t="s">
        <v>8</v>
      </c>
      <c r="B243" s="1">
        <v>1</v>
      </c>
      <c r="C243" s="45"/>
      <c r="D243" s="55"/>
    </row>
    <row r="244" spans="1:4" ht="15.75" thickBot="1" x14ac:dyDescent="0.3">
      <c r="A244" s="60" t="s">
        <v>117</v>
      </c>
      <c r="B244" s="1">
        <v>1</v>
      </c>
      <c r="C244" s="45"/>
      <c r="D244" s="55"/>
    </row>
    <row r="245" spans="1:4" ht="15.75" thickBot="1" x14ac:dyDescent="0.3">
      <c r="A245" s="60" t="s">
        <v>37</v>
      </c>
      <c r="B245" s="1">
        <v>1</v>
      </c>
      <c r="C245" s="45"/>
      <c r="D245" s="55"/>
    </row>
    <row r="246" spans="1:4" ht="26.25" thickBot="1" x14ac:dyDescent="0.3">
      <c r="A246" s="60" t="s">
        <v>149</v>
      </c>
      <c r="B246" s="1">
        <v>1</v>
      </c>
      <c r="C246" s="45"/>
      <c r="D246" s="55"/>
    </row>
    <row r="247" spans="1:4" ht="15.75" thickBot="1" x14ac:dyDescent="0.3">
      <c r="A247" s="49" t="s">
        <v>9</v>
      </c>
      <c r="B247" s="50">
        <f>SUM(B248,B259,B267)</f>
        <v>17</v>
      </c>
      <c r="C247" s="45"/>
      <c r="D247" s="55"/>
    </row>
    <row r="248" spans="1:4" ht="15.75" thickBot="1" x14ac:dyDescent="0.3">
      <c r="A248" s="57" t="s">
        <v>10</v>
      </c>
      <c r="B248" s="54">
        <f>SUM(B249:B251,B253:B258)</f>
        <v>9</v>
      </c>
      <c r="C248" s="45"/>
      <c r="D248" s="55"/>
    </row>
    <row r="249" spans="1:4" ht="15.75" thickBot="1" x14ac:dyDescent="0.3">
      <c r="A249" s="60" t="s">
        <v>11</v>
      </c>
      <c r="B249" s="1">
        <v>1</v>
      </c>
      <c r="C249" s="45"/>
      <c r="D249" s="55"/>
    </row>
    <row r="250" spans="1:4" ht="26.25" thickBot="1" x14ac:dyDescent="0.3">
      <c r="A250" s="60" t="s">
        <v>220</v>
      </c>
      <c r="B250" s="1">
        <v>1</v>
      </c>
      <c r="C250" s="45"/>
      <c r="D250" s="55"/>
    </row>
    <row r="251" spans="1:4" ht="26.25" thickBot="1" x14ac:dyDescent="0.3">
      <c r="A251" s="60" t="s">
        <v>12</v>
      </c>
      <c r="B251" s="1">
        <v>1</v>
      </c>
      <c r="C251" s="45"/>
      <c r="D251" s="55"/>
    </row>
    <row r="252" spans="1:4" ht="15.75" thickBot="1" x14ac:dyDescent="0.3">
      <c r="A252" s="79" t="s">
        <v>13</v>
      </c>
      <c r="B252" s="79"/>
      <c r="C252" s="45"/>
      <c r="D252" s="55"/>
    </row>
    <row r="253" spans="1:4" ht="15.75" thickBot="1" x14ac:dyDescent="0.3">
      <c r="A253" s="59" t="s">
        <v>120</v>
      </c>
      <c r="B253" s="1">
        <v>1</v>
      </c>
      <c r="C253" s="45"/>
      <c r="D253" s="55"/>
    </row>
    <row r="254" spans="1:4" ht="15.75" thickBot="1" x14ac:dyDescent="0.3">
      <c r="A254" s="59" t="s">
        <v>121</v>
      </c>
      <c r="B254" s="1">
        <v>1</v>
      </c>
      <c r="C254" s="45"/>
      <c r="D254" s="55"/>
    </row>
    <row r="255" spans="1:4" ht="15.75" thickBot="1" x14ac:dyDescent="0.3">
      <c r="A255" s="59" t="s">
        <v>122</v>
      </c>
      <c r="B255" s="1">
        <v>1</v>
      </c>
      <c r="C255" s="45"/>
      <c r="D255" s="55"/>
    </row>
    <row r="256" spans="1:4" ht="15.75" thickBot="1" x14ac:dyDescent="0.3">
      <c r="A256" s="59" t="s">
        <v>123</v>
      </c>
      <c r="B256" s="1">
        <v>1</v>
      </c>
      <c r="C256" s="45"/>
      <c r="D256" s="55"/>
    </row>
    <row r="257" spans="1:4" ht="26.25" thickBot="1" x14ac:dyDescent="0.3">
      <c r="A257" s="59" t="s">
        <v>124</v>
      </c>
      <c r="B257" s="1">
        <v>1</v>
      </c>
      <c r="C257" s="45"/>
      <c r="D257" s="55"/>
    </row>
    <row r="258" spans="1:4" ht="26.25" thickBot="1" x14ac:dyDescent="0.3">
      <c r="A258" s="59" t="s">
        <v>150</v>
      </c>
      <c r="B258" s="1">
        <v>1</v>
      </c>
      <c r="C258" s="45"/>
      <c r="D258" s="55"/>
    </row>
    <row r="259" spans="1:4" ht="15.75" thickBot="1" x14ac:dyDescent="0.3">
      <c r="A259" s="57" t="s">
        <v>14</v>
      </c>
      <c r="B259" s="54">
        <f>SUM(B261:B266)</f>
        <v>6</v>
      </c>
      <c r="C259" s="45"/>
      <c r="D259" s="55"/>
    </row>
    <row r="260" spans="1:4" ht="15.75" thickBot="1" x14ac:dyDescent="0.3">
      <c r="A260" s="79" t="s">
        <v>235</v>
      </c>
      <c r="B260" s="79"/>
      <c r="C260" s="45"/>
      <c r="D260" s="55"/>
    </row>
    <row r="261" spans="1:4" ht="15.75" thickBot="1" x14ac:dyDescent="0.3">
      <c r="A261" s="59" t="s">
        <v>151</v>
      </c>
      <c r="B261" s="1">
        <v>1</v>
      </c>
      <c r="C261" s="45"/>
      <c r="D261" s="55"/>
    </row>
    <row r="262" spans="1:4" ht="15.75" thickBot="1" x14ac:dyDescent="0.3">
      <c r="A262" s="59" t="s">
        <v>121</v>
      </c>
      <c r="B262" s="1">
        <v>1</v>
      </c>
      <c r="C262" s="45"/>
      <c r="D262" s="55"/>
    </row>
    <row r="263" spans="1:4" ht="15.75" thickBot="1" x14ac:dyDescent="0.3">
      <c r="A263" s="59" t="s">
        <v>122</v>
      </c>
      <c r="B263" s="1">
        <v>1</v>
      </c>
      <c r="C263" s="45"/>
      <c r="D263" s="55"/>
    </row>
    <row r="264" spans="1:4" ht="15.75" thickBot="1" x14ac:dyDescent="0.3">
      <c r="A264" s="59" t="s">
        <v>123</v>
      </c>
      <c r="B264" s="1">
        <v>1</v>
      </c>
      <c r="C264" s="45"/>
      <c r="D264" s="55"/>
    </row>
    <row r="265" spans="1:4" ht="26.25" thickBot="1" x14ac:dyDescent="0.3">
      <c r="A265" s="59" t="s">
        <v>135</v>
      </c>
      <c r="B265" s="1">
        <v>1</v>
      </c>
      <c r="C265" s="45"/>
      <c r="D265" s="55"/>
    </row>
    <row r="266" spans="1:4" ht="26.25" thickBot="1" x14ac:dyDescent="0.3">
      <c r="A266" s="59" t="s">
        <v>152</v>
      </c>
      <c r="B266" s="1">
        <v>1</v>
      </c>
      <c r="C266" s="45"/>
      <c r="D266" s="55"/>
    </row>
    <row r="267" spans="1:4" ht="15.75" thickBot="1" x14ac:dyDescent="0.3">
      <c r="A267" s="57" t="s">
        <v>16</v>
      </c>
      <c r="B267" s="54">
        <f>SUM(B268:B269)</f>
        <v>2</v>
      </c>
      <c r="C267" s="45"/>
      <c r="D267" s="55"/>
    </row>
    <row r="268" spans="1:4" ht="15.75" thickBot="1" x14ac:dyDescent="0.3">
      <c r="A268" s="60" t="s">
        <v>38</v>
      </c>
      <c r="B268" s="1">
        <v>1</v>
      </c>
      <c r="C268" s="45"/>
      <c r="D268" s="55"/>
    </row>
    <row r="269" spans="1:4" ht="26.25" thickBot="1" x14ac:dyDescent="0.3">
      <c r="A269" s="60" t="s">
        <v>153</v>
      </c>
      <c r="B269" s="1">
        <v>1</v>
      </c>
      <c r="C269" s="45"/>
      <c r="D269" s="55"/>
    </row>
    <row r="270" spans="1:4" ht="27.75" thickBot="1" x14ac:dyDescent="0.3">
      <c r="A270" s="49" t="s">
        <v>18</v>
      </c>
      <c r="B270" s="50">
        <f>SUM(B271:B272)</f>
        <v>2</v>
      </c>
      <c r="C270" s="45"/>
      <c r="D270" s="55"/>
    </row>
    <row r="271" spans="1:4" ht="39" thickBot="1" x14ac:dyDescent="0.3">
      <c r="A271" s="60" t="s">
        <v>154</v>
      </c>
      <c r="B271" s="1">
        <v>1</v>
      </c>
      <c r="C271" s="45"/>
      <c r="D271" s="55"/>
    </row>
    <row r="272" spans="1:4" ht="26.25" thickBot="1" x14ac:dyDescent="0.3">
      <c r="A272" s="60" t="s">
        <v>39</v>
      </c>
      <c r="B272" s="1">
        <v>1</v>
      </c>
      <c r="C272" s="45"/>
      <c r="D272" s="55"/>
    </row>
    <row r="273" spans="1:4" ht="15.75" thickBot="1" x14ac:dyDescent="0.3">
      <c r="A273" s="65" t="s">
        <v>297</v>
      </c>
      <c r="B273" s="65">
        <f>SUM(B274,B282)</f>
        <v>40</v>
      </c>
      <c r="C273" s="45"/>
      <c r="D273" s="55"/>
    </row>
    <row r="274" spans="1:4" ht="15.75" thickBot="1" x14ac:dyDescent="0.3">
      <c r="A274" s="49" t="s">
        <v>296</v>
      </c>
      <c r="B274" s="50">
        <f>SUM(B275,B279)</f>
        <v>5</v>
      </c>
      <c r="C274" s="45"/>
      <c r="D274" s="55"/>
    </row>
    <row r="275" spans="1:4" ht="15.75" thickBot="1" x14ac:dyDescent="0.3">
      <c r="A275" s="49" t="s">
        <v>2</v>
      </c>
      <c r="B275" s="50">
        <f>SUM(B276:B278)</f>
        <v>3</v>
      </c>
      <c r="C275" s="45"/>
      <c r="D275" s="55"/>
    </row>
    <row r="276" spans="1:4" ht="15.75" thickBot="1" x14ac:dyDescent="0.3">
      <c r="A276" s="58" t="s">
        <v>3</v>
      </c>
      <c r="B276" s="1">
        <v>1</v>
      </c>
      <c r="C276" s="45"/>
      <c r="D276" s="55"/>
    </row>
    <row r="277" spans="1:4" ht="15.75" thickBot="1" x14ac:dyDescent="0.3">
      <c r="A277" s="58" t="s">
        <v>4</v>
      </c>
      <c r="B277" s="1">
        <v>1</v>
      </c>
      <c r="C277" s="45"/>
      <c r="D277" s="55"/>
    </row>
    <row r="278" spans="1:4" ht="15.75" thickBot="1" x14ac:dyDescent="0.3">
      <c r="A278" s="58" t="s">
        <v>227</v>
      </c>
      <c r="B278" s="1">
        <v>1</v>
      </c>
      <c r="C278" s="48"/>
      <c r="D278" s="55"/>
    </row>
    <row r="279" spans="1:4" ht="15.75" thickBot="1" x14ac:dyDescent="0.3">
      <c r="A279" s="49" t="s">
        <v>5</v>
      </c>
      <c r="B279" s="50">
        <f>SUM(B280:B281)</f>
        <v>2</v>
      </c>
      <c r="C279" s="45"/>
      <c r="D279" s="55"/>
    </row>
    <row r="280" spans="1:4" ht="26.25" thickBot="1" x14ac:dyDescent="0.3">
      <c r="A280" s="51" t="s">
        <v>232</v>
      </c>
      <c r="B280" s="1">
        <v>1</v>
      </c>
      <c r="C280" s="45"/>
      <c r="D280" s="55"/>
    </row>
    <row r="281" spans="1:4" ht="39" thickBot="1" x14ac:dyDescent="0.3">
      <c r="A281" s="52" t="s">
        <v>233</v>
      </c>
      <c r="B281" s="1">
        <v>1</v>
      </c>
      <c r="C281" s="45"/>
      <c r="D281" s="55"/>
    </row>
    <row r="282" spans="1:4" ht="15.75" thickBot="1" x14ac:dyDescent="0.3">
      <c r="A282" s="49" t="s">
        <v>298</v>
      </c>
      <c r="B282" s="54">
        <f>SUM(B283,B292,B319)</f>
        <v>35</v>
      </c>
      <c r="C282" s="45"/>
      <c r="D282" s="55"/>
    </row>
    <row r="283" spans="1:4" ht="15.75" thickBot="1" x14ac:dyDescent="0.3">
      <c r="A283" s="49" t="s">
        <v>7</v>
      </c>
      <c r="B283" s="54">
        <f>SUM(B284:B291)</f>
        <v>8</v>
      </c>
      <c r="C283" s="45"/>
      <c r="D283" s="55"/>
    </row>
    <row r="284" spans="1:4" ht="15.75" thickBot="1" x14ac:dyDescent="0.3">
      <c r="A284" s="60" t="s">
        <v>8</v>
      </c>
      <c r="B284" s="1">
        <v>1</v>
      </c>
      <c r="C284" s="45"/>
      <c r="D284" s="55"/>
    </row>
    <row r="285" spans="1:4" ht="15.75" thickBot="1" x14ac:dyDescent="0.3">
      <c r="A285" s="60" t="s">
        <v>117</v>
      </c>
      <c r="B285" s="1">
        <v>1</v>
      </c>
      <c r="C285" s="45"/>
      <c r="D285" s="55"/>
    </row>
    <row r="286" spans="1:4" ht="15.75" thickBot="1" x14ac:dyDescent="0.3">
      <c r="A286" s="60" t="s">
        <v>40</v>
      </c>
      <c r="B286" s="1">
        <v>1</v>
      </c>
      <c r="C286" s="45"/>
      <c r="D286" s="55"/>
    </row>
    <row r="287" spans="1:4" ht="26.25" thickBot="1" x14ac:dyDescent="0.3">
      <c r="A287" s="60" t="s">
        <v>155</v>
      </c>
      <c r="B287" s="1">
        <v>1</v>
      </c>
      <c r="C287" s="45"/>
      <c r="D287" s="55"/>
    </row>
    <row r="288" spans="1:4" ht="15.75" thickBot="1" x14ac:dyDescent="0.3">
      <c r="A288" s="60" t="s">
        <v>41</v>
      </c>
      <c r="B288" s="1">
        <v>1</v>
      </c>
      <c r="C288" s="45"/>
      <c r="D288" s="55"/>
    </row>
    <row r="289" spans="1:4" ht="26.25" thickBot="1" x14ac:dyDescent="0.3">
      <c r="A289" s="60" t="s">
        <v>156</v>
      </c>
      <c r="B289" s="1">
        <v>1</v>
      </c>
      <c r="C289" s="45"/>
      <c r="D289" s="55"/>
    </row>
    <row r="290" spans="1:4" ht="26.25" thickBot="1" x14ac:dyDescent="0.3">
      <c r="A290" s="60" t="s">
        <v>42</v>
      </c>
      <c r="B290" s="1">
        <v>1</v>
      </c>
      <c r="C290" s="45"/>
      <c r="D290" s="55"/>
    </row>
    <row r="291" spans="1:4" ht="39" thickBot="1" x14ac:dyDescent="0.3">
      <c r="A291" s="60" t="s">
        <v>157</v>
      </c>
      <c r="B291" s="1">
        <v>1</v>
      </c>
      <c r="C291" s="45"/>
      <c r="D291" s="55"/>
    </row>
    <row r="292" spans="1:4" ht="15.75" thickBot="1" x14ac:dyDescent="0.3">
      <c r="A292" s="49" t="s">
        <v>9</v>
      </c>
      <c r="B292" s="50">
        <f>SUM(B293,B304,B312)</f>
        <v>21</v>
      </c>
      <c r="C292" s="45"/>
      <c r="D292" s="55"/>
    </row>
    <row r="293" spans="1:4" ht="15.75" thickBot="1" x14ac:dyDescent="0.3">
      <c r="A293" s="57" t="s">
        <v>10</v>
      </c>
      <c r="B293" s="54">
        <f>SUM(B294:B296,B298:B303)</f>
        <v>9</v>
      </c>
      <c r="C293" s="45"/>
      <c r="D293" s="55"/>
    </row>
    <row r="294" spans="1:4" ht="15.75" thickBot="1" x14ac:dyDescent="0.3">
      <c r="A294" s="60" t="s">
        <v>11</v>
      </c>
      <c r="B294" s="1">
        <v>1</v>
      </c>
      <c r="C294" s="45"/>
      <c r="D294" s="55"/>
    </row>
    <row r="295" spans="1:4" ht="26.25" thickBot="1" x14ac:dyDescent="0.3">
      <c r="A295" s="60" t="s">
        <v>220</v>
      </c>
      <c r="B295" s="1">
        <v>1</v>
      </c>
      <c r="C295" s="45"/>
      <c r="D295" s="55"/>
    </row>
    <row r="296" spans="1:4" ht="26.25" thickBot="1" x14ac:dyDescent="0.3">
      <c r="A296" s="60" t="s">
        <v>12</v>
      </c>
      <c r="B296" s="1">
        <v>1</v>
      </c>
      <c r="C296" s="45"/>
      <c r="D296" s="55"/>
    </row>
    <row r="297" spans="1:4" ht="15.75" thickBot="1" x14ac:dyDescent="0.3">
      <c r="A297" s="79" t="s">
        <v>13</v>
      </c>
      <c r="B297" s="79"/>
      <c r="C297" s="45"/>
      <c r="D297" s="55"/>
    </row>
    <row r="298" spans="1:4" ht="15.75" thickBot="1" x14ac:dyDescent="0.3">
      <c r="A298" s="59" t="s">
        <v>151</v>
      </c>
      <c r="B298" s="1">
        <v>1</v>
      </c>
      <c r="C298" s="45"/>
      <c r="D298" s="55"/>
    </row>
    <row r="299" spans="1:4" ht="15.75" thickBot="1" x14ac:dyDescent="0.3">
      <c r="A299" s="59" t="s">
        <v>121</v>
      </c>
      <c r="B299" s="1">
        <v>1</v>
      </c>
      <c r="C299" s="45"/>
      <c r="D299" s="55"/>
    </row>
    <row r="300" spans="1:4" ht="15.75" thickBot="1" x14ac:dyDescent="0.3">
      <c r="A300" s="59" t="s">
        <v>122</v>
      </c>
      <c r="B300" s="1">
        <v>1</v>
      </c>
      <c r="C300" s="45"/>
      <c r="D300" s="55"/>
    </row>
    <row r="301" spans="1:4" ht="15.75" thickBot="1" x14ac:dyDescent="0.3">
      <c r="A301" s="59" t="s">
        <v>123</v>
      </c>
      <c r="B301" s="1">
        <v>1</v>
      </c>
      <c r="C301" s="45"/>
      <c r="D301" s="55"/>
    </row>
    <row r="302" spans="1:4" ht="26.25" thickBot="1" x14ac:dyDescent="0.3">
      <c r="A302" s="59" t="s">
        <v>124</v>
      </c>
      <c r="B302" s="1">
        <v>1</v>
      </c>
      <c r="C302" s="45"/>
      <c r="D302" s="55"/>
    </row>
    <row r="303" spans="1:4" ht="26.25" thickBot="1" x14ac:dyDescent="0.3">
      <c r="A303" s="59" t="s">
        <v>158</v>
      </c>
      <c r="B303" s="1">
        <v>1</v>
      </c>
      <c r="C303" s="45"/>
      <c r="D303" s="55"/>
    </row>
    <row r="304" spans="1:4" ht="15.75" thickBot="1" x14ac:dyDescent="0.3">
      <c r="A304" s="57" t="s">
        <v>14</v>
      </c>
      <c r="B304" s="54">
        <f>SUM(B306:B311)</f>
        <v>6</v>
      </c>
      <c r="C304" s="45"/>
      <c r="D304" s="55"/>
    </row>
    <row r="305" spans="1:4" ht="15.75" thickBot="1" x14ac:dyDescent="0.3">
      <c r="A305" s="79" t="s">
        <v>15</v>
      </c>
      <c r="B305" s="79"/>
      <c r="C305" s="45"/>
      <c r="D305" s="55"/>
    </row>
    <row r="306" spans="1:4" ht="15.75" thickBot="1" x14ac:dyDescent="0.3">
      <c r="A306" s="59" t="s">
        <v>151</v>
      </c>
      <c r="B306" s="1">
        <v>1</v>
      </c>
      <c r="C306" s="45"/>
      <c r="D306" s="55"/>
    </row>
    <row r="307" spans="1:4" ht="15.75" thickBot="1" x14ac:dyDescent="0.3">
      <c r="A307" s="59" t="s">
        <v>121</v>
      </c>
      <c r="B307" s="1">
        <v>1</v>
      </c>
      <c r="C307" s="45"/>
      <c r="D307" s="55"/>
    </row>
    <row r="308" spans="1:4" ht="15.75" thickBot="1" x14ac:dyDescent="0.3">
      <c r="A308" s="59" t="s">
        <v>122</v>
      </c>
      <c r="B308" s="1">
        <v>1</v>
      </c>
      <c r="C308" s="45"/>
      <c r="D308" s="55"/>
    </row>
    <row r="309" spans="1:4" ht="15.75" thickBot="1" x14ac:dyDescent="0.3">
      <c r="A309" s="59" t="s">
        <v>123</v>
      </c>
      <c r="B309" s="1">
        <v>1</v>
      </c>
      <c r="C309" s="45"/>
      <c r="D309" s="55"/>
    </row>
    <row r="310" spans="1:4" ht="26.25" thickBot="1" x14ac:dyDescent="0.3">
      <c r="A310" s="59" t="s">
        <v>124</v>
      </c>
      <c r="B310" s="1">
        <v>1</v>
      </c>
      <c r="C310" s="45"/>
      <c r="D310" s="55"/>
    </row>
    <row r="311" spans="1:4" ht="26.25" thickBot="1" x14ac:dyDescent="0.3">
      <c r="A311" s="59" t="s">
        <v>158</v>
      </c>
      <c r="B311" s="1">
        <v>1</v>
      </c>
      <c r="C311" s="45"/>
      <c r="D311" s="55"/>
    </row>
    <row r="312" spans="1:4" ht="15.75" thickBot="1" x14ac:dyDescent="0.3">
      <c r="A312" s="57" t="s">
        <v>16</v>
      </c>
      <c r="B312" s="54">
        <f>SUM(B313:B318)</f>
        <v>6</v>
      </c>
      <c r="C312" s="45"/>
      <c r="D312" s="55"/>
    </row>
    <row r="313" spans="1:4" ht="15.75" thickBot="1" x14ac:dyDescent="0.3">
      <c r="A313" s="60" t="s">
        <v>43</v>
      </c>
      <c r="B313" s="1">
        <v>1</v>
      </c>
      <c r="C313" s="45"/>
      <c r="D313" s="55"/>
    </row>
    <row r="314" spans="1:4" ht="15.75" thickBot="1" x14ac:dyDescent="0.3">
      <c r="A314" s="60" t="s">
        <v>44</v>
      </c>
      <c r="B314" s="1">
        <v>1</v>
      </c>
      <c r="C314" s="45"/>
      <c r="D314" s="55"/>
    </row>
    <row r="315" spans="1:4" ht="26.25" thickBot="1" x14ac:dyDescent="0.3">
      <c r="A315" s="60" t="s">
        <v>45</v>
      </c>
      <c r="B315" s="1">
        <v>1</v>
      </c>
      <c r="C315" s="45"/>
      <c r="D315" s="55"/>
    </row>
    <row r="316" spans="1:4" ht="26.25" thickBot="1" x14ac:dyDescent="0.3">
      <c r="A316" s="66" t="s">
        <v>159</v>
      </c>
      <c r="B316" s="1">
        <v>1</v>
      </c>
      <c r="C316" s="45"/>
      <c r="D316" s="55"/>
    </row>
    <row r="317" spans="1:4" ht="26.25" thickBot="1" x14ac:dyDescent="0.3">
      <c r="A317" s="66" t="s">
        <v>160</v>
      </c>
      <c r="B317" s="1">
        <v>1</v>
      </c>
      <c r="C317" s="45"/>
      <c r="D317" s="55"/>
    </row>
    <row r="318" spans="1:4" ht="26.25" thickBot="1" x14ac:dyDescent="0.3">
      <c r="A318" s="66" t="s">
        <v>161</v>
      </c>
      <c r="B318" s="1">
        <v>1</v>
      </c>
      <c r="C318" s="45"/>
      <c r="D318" s="55"/>
    </row>
    <row r="319" spans="1:4" ht="27.75" thickBot="1" x14ac:dyDescent="0.3">
      <c r="A319" s="49" t="s">
        <v>18</v>
      </c>
      <c r="B319" s="50">
        <f>SUM(B320:B325)</f>
        <v>6</v>
      </c>
      <c r="C319" s="45"/>
      <c r="D319" s="55"/>
    </row>
    <row r="320" spans="1:4" ht="39" thickBot="1" x14ac:dyDescent="0.3">
      <c r="A320" s="60" t="s">
        <v>162</v>
      </c>
      <c r="B320" s="1">
        <v>1</v>
      </c>
      <c r="C320" s="45"/>
      <c r="D320" s="55"/>
    </row>
    <row r="321" spans="1:4" ht="15.75" thickBot="1" x14ac:dyDescent="0.3">
      <c r="A321" s="60" t="s">
        <v>46</v>
      </c>
      <c r="B321" s="1">
        <v>1</v>
      </c>
      <c r="C321" s="45"/>
      <c r="D321" s="55"/>
    </row>
    <row r="322" spans="1:4" ht="39" thickBot="1" x14ac:dyDescent="0.3">
      <c r="A322" s="60" t="s">
        <v>163</v>
      </c>
      <c r="B322" s="1">
        <v>1</v>
      </c>
      <c r="C322" s="45"/>
      <c r="D322" s="55"/>
    </row>
    <row r="323" spans="1:4" ht="26.25" thickBot="1" x14ac:dyDescent="0.3">
      <c r="A323" s="60" t="s">
        <v>47</v>
      </c>
      <c r="B323" s="1">
        <v>1</v>
      </c>
      <c r="C323" s="45"/>
      <c r="D323" s="55"/>
    </row>
    <row r="324" spans="1:4" ht="39" thickBot="1" x14ac:dyDescent="0.3">
      <c r="A324" s="60" t="s">
        <v>164</v>
      </c>
      <c r="B324" s="1">
        <v>1</v>
      </c>
      <c r="C324" s="45"/>
      <c r="D324" s="55"/>
    </row>
    <row r="325" spans="1:4" ht="26.25" thickBot="1" x14ac:dyDescent="0.3">
      <c r="A325" s="60" t="s">
        <v>48</v>
      </c>
      <c r="B325" s="1">
        <v>1</v>
      </c>
      <c r="C325" s="45"/>
      <c r="D325" s="55"/>
    </row>
    <row r="326" spans="1:4" ht="15.75" thickBot="1" x14ac:dyDescent="0.3">
      <c r="A326" s="65" t="s">
        <v>299</v>
      </c>
      <c r="B326" s="65">
        <f>SUM(B327,B335)</f>
        <v>40</v>
      </c>
      <c r="C326" s="45"/>
      <c r="D326" s="55"/>
    </row>
    <row r="327" spans="1:4" ht="15.75" thickBot="1" x14ac:dyDescent="0.3">
      <c r="A327" s="49" t="s">
        <v>296</v>
      </c>
      <c r="B327" s="50">
        <f>SUM(B328,B332)</f>
        <v>5</v>
      </c>
      <c r="C327" s="45"/>
      <c r="D327" s="55"/>
    </row>
    <row r="328" spans="1:4" ht="15.75" thickBot="1" x14ac:dyDescent="0.3">
      <c r="A328" s="49" t="s">
        <v>2</v>
      </c>
      <c r="B328" s="50">
        <f>SUM(B329:B331)</f>
        <v>3</v>
      </c>
      <c r="C328" s="45"/>
      <c r="D328" s="55"/>
    </row>
    <row r="329" spans="1:4" ht="15.75" thickBot="1" x14ac:dyDescent="0.3">
      <c r="A329" s="58" t="s">
        <v>3</v>
      </c>
      <c r="B329" s="1">
        <v>1</v>
      </c>
      <c r="C329" s="45"/>
      <c r="D329" s="55"/>
    </row>
    <row r="330" spans="1:4" ht="15.75" thickBot="1" x14ac:dyDescent="0.3">
      <c r="A330" s="58" t="s">
        <v>4</v>
      </c>
      <c r="B330" s="1">
        <v>1</v>
      </c>
      <c r="C330" s="45"/>
      <c r="D330" s="55"/>
    </row>
    <row r="331" spans="1:4" ht="15.75" thickBot="1" x14ac:dyDescent="0.3">
      <c r="A331" s="58" t="s">
        <v>227</v>
      </c>
      <c r="B331" s="1">
        <v>1</v>
      </c>
      <c r="C331" s="48"/>
      <c r="D331" s="55"/>
    </row>
    <row r="332" spans="1:4" ht="15.75" thickBot="1" x14ac:dyDescent="0.3">
      <c r="A332" s="49" t="s">
        <v>5</v>
      </c>
      <c r="B332" s="50">
        <f>SUM(B333:B334)</f>
        <v>2</v>
      </c>
      <c r="C332" s="45"/>
      <c r="D332" s="55"/>
    </row>
    <row r="333" spans="1:4" ht="26.25" thickBot="1" x14ac:dyDescent="0.3">
      <c r="A333" s="51" t="s">
        <v>232</v>
      </c>
      <c r="B333" s="1">
        <v>1</v>
      </c>
      <c r="C333" s="45"/>
      <c r="D333" s="55"/>
    </row>
    <row r="334" spans="1:4" ht="39" thickBot="1" x14ac:dyDescent="0.3">
      <c r="A334" s="52" t="s">
        <v>233</v>
      </c>
      <c r="B334" s="1">
        <v>1</v>
      </c>
      <c r="C334" s="45"/>
      <c r="D334" s="55"/>
    </row>
    <row r="335" spans="1:4" ht="15.75" thickBot="1" x14ac:dyDescent="0.3">
      <c r="A335" s="49" t="s">
        <v>300</v>
      </c>
      <c r="B335" s="50">
        <f>SUM(B336,B345,B372)</f>
        <v>35</v>
      </c>
      <c r="C335" s="45"/>
      <c r="D335" s="55"/>
    </row>
    <row r="336" spans="1:4" ht="15.75" thickBot="1" x14ac:dyDescent="0.3">
      <c r="A336" s="49" t="s">
        <v>7</v>
      </c>
      <c r="B336" s="54">
        <f>SUM(B337:B344)</f>
        <v>8</v>
      </c>
      <c r="C336" s="45"/>
      <c r="D336" s="55"/>
    </row>
    <row r="337" spans="1:4" ht="15.75" thickBot="1" x14ac:dyDescent="0.3">
      <c r="A337" s="60" t="s">
        <v>8</v>
      </c>
      <c r="B337" s="1">
        <v>1</v>
      </c>
      <c r="C337" s="45"/>
      <c r="D337" s="55"/>
    </row>
    <row r="338" spans="1:4" ht="15.75" thickBot="1" x14ac:dyDescent="0.3">
      <c r="A338" s="60" t="s">
        <v>117</v>
      </c>
      <c r="B338" s="1">
        <v>1</v>
      </c>
      <c r="C338" s="45"/>
      <c r="D338" s="55"/>
    </row>
    <row r="339" spans="1:4" ht="15.75" thickBot="1" x14ac:dyDescent="0.3">
      <c r="A339" s="60" t="s">
        <v>49</v>
      </c>
      <c r="B339" s="1">
        <v>1</v>
      </c>
      <c r="C339" s="45"/>
      <c r="D339" s="55"/>
    </row>
    <row r="340" spans="1:4" ht="26.25" thickBot="1" x14ac:dyDescent="0.3">
      <c r="A340" s="60" t="s">
        <v>165</v>
      </c>
      <c r="B340" s="1">
        <v>1</v>
      </c>
      <c r="C340" s="45"/>
      <c r="D340" s="55"/>
    </row>
    <row r="341" spans="1:4" ht="15.75" thickBot="1" x14ac:dyDescent="0.3">
      <c r="A341" s="60" t="s">
        <v>50</v>
      </c>
      <c r="B341" s="1">
        <v>1</v>
      </c>
      <c r="C341" s="45"/>
      <c r="D341" s="55"/>
    </row>
    <row r="342" spans="1:4" ht="26.25" thickBot="1" x14ac:dyDescent="0.3">
      <c r="A342" s="60" t="s">
        <v>166</v>
      </c>
      <c r="B342" s="1">
        <v>1</v>
      </c>
      <c r="C342" s="45"/>
      <c r="D342" s="55"/>
    </row>
    <row r="343" spans="1:4" ht="15.75" thickBot="1" x14ac:dyDescent="0.3">
      <c r="A343" s="60" t="s">
        <v>51</v>
      </c>
      <c r="B343" s="1">
        <v>1</v>
      </c>
      <c r="C343" s="45"/>
      <c r="D343" s="55"/>
    </row>
    <row r="344" spans="1:4" ht="26.25" thickBot="1" x14ac:dyDescent="0.3">
      <c r="A344" s="60" t="s">
        <v>167</v>
      </c>
      <c r="B344" s="1">
        <v>1</v>
      </c>
      <c r="C344" s="45"/>
      <c r="D344" s="55"/>
    </row>
    <row r="345" spans="1:4" ht="15.75" thickBot="1" x14ac:dyDescent="0.3">
      <c r="A345" s="49" t="s">
        <v>9</v>
      </c>
      <c r="B345" s="50">
        <f>B346+B357+B365</f>
        <v>21</v>
      </c>
      <c r="C345" s="45"/>
      <c r="D345" s="55"/>
    </row>
    <row r="346" spans="1:4" ht="15.75" thickBot="1" x14ac:dyDescent="0.3">
      <c r="A346" s="57" t="s">
        <v>10</v>
      </c>
      <c r="B346" s="54">
        <f>SUM(B347:B349)+B351+B352+B353+B354+B355+B356</f>
        <v>9</v>
      </c>
      <c r="C346" s="45"/>
      <c r="D346" s="55"/>
    </row>
    <row r="347" spans="1:4" ht="15.75" thickBot="1" x14ac:dyDescent="0.3">
      <c r="A347" s="58" t="s">
        <v>11</v>
      </c>
      <c r="B347" s="1">
        <v>1</v>
      </c>
      <c r="C347" s="45"/>
      <c r="D347" s="55"/>
    </row>
    <row r="348" spans="1:4" ht="26.25" thickBot="1" x14ac:dyDescent="0.3">
      <c r="A348" s="58" t="s">
        <v>219</v>
      </c>
      <c r="B348" s="1">
        <v>1</v>
      </c>
      <c r="C348" s="45"/>
      <c r="D348" s="55"/>
    </row>
    <row r="349" spans="1:4" ht="26.25" thickBot="1" x14ac:dyDescent="0.3">
      <c r="A349" s="58" t="s">
        <v>12</v>
      </c>
      <c r="B349" s="1">
        <v>1</v>
      </c>
      <c r="C349" s="45"/>
      <c r="D349" s="55"/>
    </row>
    <row r="350" spans="1:4" ht="15.75" thickBot="1" x14ac:dyDescent="0.3">
      <c r="A350" s="79" t="s">
        <v>13</v>
      </c>
      <c r="B350" s="79"/>
      <c r="C350" s="45"/>
      <c r="D350" s="55"/>
    </row>
    <row r="351" spans="1:4" ht="15.75" thickBot="1" x14ac:dyDescent="0.3">
      <c r="A351" s="59" t="s">
        <v>120</v>
      </c>
      <c r="B351" s="1">
        <v>1</v>
      </c>
      <c r="C351" s="45"/>
      <c r="D351" s="55"/>
    </row>
    <row r="352" spans="1:4" ht="15.75" thickBot="1" x14ac:dyDescent="0.3">
      <c r="A352" s="59" t="s">
        <v>121</v>
      </c>
      <c r="B352" s="1">
        <v>1</v>
      </c>
      <c r="C352" s="45"/>
      <c r="D352" s="55"/>
    </row>
    <row r="353" spans="1:4" ht="15.75" thickBot="1" x14ac:dyDescent="0.3">
      <c r="A353" s="59" t="s">
        <v>122</v>
      </c>
      <c r="B353" s="1">
        <v>1</v>
      </c>
      <c r="C353" s="45"/>
      <c r="D353" s="55"/>
    </row>
    <row r="354" spans="1:4" ht="15.75" thickBot="1" x14ac:dyDescent="0.3">
      <c r="A354" s="59" t="s">
        <v>123</v>
      </c>
      <c r="B354" s="1">
        <v>1</v>
      </c>
      <c r="C354" s="45"/>
      <c r="D354" s="55"/>
    </row>
    <row r="355" spans="1:4" ht="26.25" thickBot="1" x14ac:dyDescent="0.3">
      <c r="A355" s="59" t="s">
        <v>124</v>
      </c>
      <c r="B355" s="1">
        <v>1</v>
      </c>
      <c r="C355" s="45"/>
      <c r="D355" s="55"/>
    </row>
    <row r="356" spans="1:4" ht="26.25" thickBot="1" x14ac:dyDescent="0.3">
      <c r="A356" s="59" t="s">
        <v>158</v>
      </c>
      <c r="B356" s="1">
        <v>1</v>
      </c>
      <c r="C356" s="45"/>
      <c r="D356" s="55"/>
    </row>
    <row r="357" spans="1:4" ht="15.75" thickBot="1" x14ac:dyDescent="0.3">
      <c r="A357" s="57" t="s">
        <v>14</v>
      </c>
      <c r="B357" s="54">
        <f>SUM(B359:B364)</f>
        <v>6</v>
      </c>
      <c r="C357" s="45"/>
      <c r="D357" s="55"/>
    </row>
    <row r="358" spans="1:4" ht="15.75" thickBot="1" x14ac:dyDescent="0.3">
      <c r="A358" s="79" t="s">
        <v>235</v>
      </c>
      <c r="B358" s="79"/>
      <c r="C358" s="45"/>
      <c r="D358" s="55"/>
    </row>
    <row r="359" spans="1:4" ht="15.75" thickBot="1" x14ac:dyDescent="0.3">
      <c r="A359" s="67" t="s">
        <v>102</v>
      </c>
      <c r="B359" s="1">
        <v>1</v>
      </c>
      <c r="C359" s="45"/>
      <c r="D359" s="55"/>
    </row>
    <row r="360" spans="1:4" ht="15.75" thickBot="1" x14ac:dyDescent="0.3">
      <c r="A360" s="67" t="s">
        <v>103</v>
      </c>
      <c r="B360" s="1">
        <v>1</v>
      </c>
      <c r="C360" s="45"/>
      <c r="D360" s="55"/>
    </row>
    <row r="361" spans="1:4" ht="15.75" thickBot="1" x14ac:dyDescent="0.3">
      <c r="A361" s="67" t="s">
        <v>104</v>
      </c>
      <c r="B361" s="1">
        <v>1</v>
      </c>
      <c r="C361" s="45"/>
      <c r="D361" s="55"/>
    </row>
    <row r="362" spans="1:4" ht="15.75" thickBot="1" x14ac:dyDescent="0.3">
      <c r="A362" s="67" t="s">
        <v>105</v>
      </c>
      <c r="B362" s="1">
        <v>1</v>
      </c>
      <c r="C362" s="45"/>
      <c r="D362" s="55"/>
    </row>
    <row r="363" spans="1:4" ht="26.25" thickBot="1" x14ac:dyDescent="0.3">
      <c r="A363" s="67" t="s">
        <v>106</v>
      </c>
      <c r="B363" s="1">
        <v>1</v>
      </c>
      <c r="C363" s="45"/>
      <c r="D363" s="55"/>
    </row>
    <row r="364" spans="1:4" ht="26.25" thickBot="1" x14ac:dyDescent="0.3">
      <c r="A364" s="67" t="s">
        <v>107</v>
      </c>
      <c r="B364" s="1">
        <v>1</v>
      </c>
      <c r="C364" s="45"/>
      <c r="D364" s="55"/>
    </row>
    <row r="365" spans="1:4" ht="15.75" thickBot="1" x14ac:dyDescent="0.3">
      <c r="A365" s="57" t="s">
        <v>16</v>
      </c>
      <c r="B365" s="54">
        <f>SUM(B366:B371)</f>
        <v>6</v>
      </c>
      <c r="C365" s="45"/>
      <c r="D365" s="55"/>
    </row>
    <row r="366" spans="1:4" ht="15.75" thickBot="1" x14ac:dyDescent="0.3">
      <c r="A366" s="66" t="s">
        <v>52</v>
      </c>
      <c r="B366" s="1">
        <v>1</v>
      </c>
      <c r="C366" s="45"/>
      <c r="D366" s="55"/>
    </row>
    <row r="367" spans="1:4" ht="15.75" thickBot="1" x14ac:dyDescent="0.3">
      <c r="A367" s="66" t="s">
        <v>53</v>
      </c>
      <c r="B367" s="1">
        <v>1</v>
      </c>
      <c r="C367" s="45"/>
      <c r="D367" s="55"/>
    </row>
    <row r="368" spans="1:4" ht="15.75" thickBot="1" x14ac:dyDescent="0.3">
      <c r="A368" s="66" t="s">
        <v>54</v>
      </c>
      <c r="B368" s="1">
        <v>1</v>
      </c>
      <c r="C368" s="45"/>
      <c r="D368" s="55"/>
    </row>
    <row r="369" spans="1:4" ht="26.25" thickBot="1" x14ac:dyDescent="0.3">
      <c r="A369" s="66" t="s">
        <v>168</v>
      </c>
      <c r="B369" s="1">
        <v>1</v>
      </c>
      <c r="C369" s="45"/>
      <c r="D369" s="55"/>
    </row>
    <row r="370" spans="1:4" ht="26.25" thickBot="1" x14ac:dyDescent="0.3">
      <c r="A370" s="66" t="s">
        <v>169</v>
      </c>
      <c r="B370" s="1">
        <v>1</v>
      </c>
      <c r="C370" s="45"/>
      <c r="D370" s="55"/>
    </row>
    <row r="371" spans="1:4" ht="26.25" thickBot="1" x14ac:dyDescent="0.3">
      <c r="A371" s="66" t="s">
        <v>170</v>
      </c>
      <c r="B371" s="1">
        <v>1</v>
      </c>
      <c r="C371" s="45"/>
      <c r="D371" s="55"/>
    </row>
    <row r="372" spans="1:4" ht="27.75" thickBot="1" x14ac:dyDescent="0.3">
      <c r="A372" s="49" t="s">
        <v>18</v>
      </c>
      <c r="B372" s="50">
        <f>SUM(B373:B378)</f>
        <v>6</v>
      </c>
      <c r="C372" s="45"/>
      <c r="D372" s="55"/>
    </row>
    <row r="373" spans="1:4" ht="39" thickBot="1" x14ac:dyDescent="0.3">
      <c r="A373" s="60" t="s">
        <v>171</v>
      </c>
      <c r="B373" s="1">
        <v>1</v>
      </c>
      <c r="C373" s="45"/>
      <c r="D373" s="55"/>
    </row>
    <row r="374" spans="1:4" ht="26.25" thickBot="1" x14ac:dyDescent="0.3">
      <c r="A374" s="60" t="s">
        <v>55</v>
      </c>
      <c r="B374" s="1">
        <v>1</v>
      </c>
      <c r="C374" s="45"/>
      <c r="D374" s="55"/>
    </row>
    <row r="375" spans="1:4" ht="39" thickBot="1" x14ac:dyDescent="0.3">
      <c r="A375" s="60" t="s">
        <v>172</v>
      </c>
      <c r="B375" s="1">
        <v>1</v>
      </c>
      <c r="C375" s="45"/>
      <c r="D375" s="55"/>
    </row>
    <row r="376" spans="1:4" ht="15.75" thickBot="1" x14ac:dyDescent="0.3">
      <c r="A376" s="60" t="s">
        <v>56</v>
      </c>
      <c r="B376" s="1">
        <v>1</v>
      </c>
      <c r="C376" s="45"/>
      <c r="D376" s="55"/>
    </row>
    <row r="377" spans="1:4" ht="39" thickBot="1" x14ac:dyDescent="0.3">
      <c r="A377" s="60" t="s">
        <v>173</v>
      </c>
      <c r="B377" s="1">
        <v>1</v>
      </c>
      <c r="C377" s="45"/>
      <c r="D377" s="55"/>
    </row>
    <row r="378" spans="1:4" ht="26.25" thickBot="1" x14ac:dyDescent="0.3">
      <c r="A378" s="60" t="s">
        <v>57</v>
      </c>
      <c r="B378" s="1">
        <v>1</v>
      </c>
      <c r="C378" s="45"/>
      <c r="D378" s="55"/>
    </row>
    <row r="379" spans="1:4" ht="15.75" thickBot="1" x14ac:dyDescent="0.3">
      <c r="A379" s="65" t="s">
        <v>302</v>
      </c>
      <c r="B379" s="65">
        <f>SUM(B380,B388)</f>
        <v>37</v>
      </c>
      <c r="C379" s="45"/>
      <c r="D379" s="55"/>
    </row>
    <row r="380" spans="1:4" ht="15.75" thickBot="1" x14ac:dyDescent="0.3">
      <c r="A380" s="49" t="s">
        <v>301</v>
      </c>
      <c r="B380" s="50">
        <f>SUM(B381,B385)</f>
        <v>5</v>
      </c>
      <c r="C380" s="45"/>
      <c r="D380" s="55"/>
    </row>
    <row r="381" spans="1:4" ht="27.75" thickBot="1" x14ac:dyDescent="0.3">
      <c r="A381" s="44" t="s">
        <v>229</v>
      </c>
      <c r="B381" s="50">
        <f>SUM(B382:B384)</f>
        <v>3</v>
      </c>
      <c r="C381" s="45"/>
      <c r="D381" s="55"/>
    </row>
    <row r="382" spans="1:4" ht="15.75" thickBot="1" x14ac:dyDescent="0.3">
      <c r="A382" s="58" t="s">
        <v>58</v>
      </c>
      <c r="B382" s="1">
        <v>1</v>
      </c>
      <c r="C382" s="45"/>
      <c r="D382" s="55"/>
    </row>
    <row r="383" spans="1:4" ht="15.75" thickBot="1" x14ac:dyDescent="0.3">
      <c r="A383" s="58" t="s">
        <v>4</v>
      </c>
      <c r="B383" s="1">
        <v>1</v>
      </c>
      <c r="C383" s="45"/>
      <c r="D383" s="55"/>
    </row>
    <row r="384" spans="1:4" ht="15.75" thickBot="1" x14ac:dyDescent="0.3">
      <c r="A384" s="58" t="s">
        <v>227</v>
      </c>
      <c r="B384" s="1">
        <v>1</v>
      </c>
      <c r="C384" s="48"/>
      <c r="D384" s="55"/>
    </row>
    <row r="385" spans="1:4" ht="27.75" thickBot="1" x14ac:dyDescent="0.3">
      <c r="A385" s="44" t="s">
        <v>230</v>
      </c>
      <c r="B385" s="50">
        <f>SUM(B386:B387)</f>
        <v>2</v>
      </c>
      <c r="C385" s="45"/>
      <c r="D385" s="55"/>
    </row>
    <row r="386" spans="1:4" ht="26.25" thickBot="1" x14ac:dyDescent="0.3">
      <c r="A386" s="51" t="s">
        <v>232</v>
      </c>
      <c r="B386" s="1">
        <v>1</v>
      </c>
      <c r="C386" s="45"/>
      <c r="D386" s="55"/>
    </row>
    <row r="387" spans="1:4" ht="39" thickBot="1" x14ac:dyDescent="0.3">
      <c r="A387" s="52" t="s">
        <v>233</v>
      </c>
      <c r="B387" s="1">
        <v>1</v>
      </c>
      <c r="C387" s="45"/>
      <c r="D387" s="55"/>
    </row>
    <row r="388" spans="1:4" ht="15.75" thickBot="1" x14ac:dyDescent="0.3">
      <c r="A388" s="49" t="s">
        <v>303</v>
      </c>
      <c r="B388" s="50">
        <f>SUM(B389,B394,B427)</f>
        <v>32</v>
      </c>
      <c r="C388" s="45"/>
      <c r="D388" s="55"/>
    </row>
    <row r="389" spans="1:4" ht="15.75" thickBot="1" x14ac:dyDescent="0.3">
      <c r="A389" s="49" t="s">
        <v>7</v>
      </c>
      <c r="B389" s="54">
        <f>SUM(B390:B393)</f>
        <v>4</v>
      </c>
      <c r="C389" s="45"/>
      <c r="D389" s="55"/>
    </row>
    <row r="390" spans="1:4" ht="15.75" thickBot="1" x14ac:dyDescent="0.3">
      <c r="A390" s="60" t="s">
        <v>8</v>
      </c>
      <c r="B390" s="1">
        <v>1</v>
      </c>
      <c r="C390" s="45"/>
      <c r="D390" s="55"/>
    </row>
    <row r="391" spans="1:4" ht="15.75" thickBot="1" x14ac:dyDescent="0.3">
      <c r="A391" s="60" t="s">
        <v>117</v>
      </c>
      <c r="B391" s="1">
        <v>1</v>
      </c>
      <c r="C391" s="45"/>
      <c r="D391" s="55"/>
    </row>
    <row r="392" spans="1:4" ht="15.75" thickBot="1" x14ac:dyDescent="0.3">
      <c r="A392" s="60" t="s">
        <v>59</v>
      </c>
      <c r="B392" s="1">
        <v>1</v>
      </c>
      <c r="C392" s="45"/>
      <c r="D392" s="55"/>
    </row>
    <row r="393" spans="1:4" ht="26.25" thickBot="1" x14ac:dyDescent="0.3">
      <c r="A393" s="60" t="s">
        <v>174</v>
      </c>
      <c r="B393" s="1">
        <v>1</v>
      </c>
      <c r="C393" s="45"/>
      <c r="D393" s="55"/>
    </row>
    <row r="394" spans="1:4" ht="15.75" thickBot="1" x14ac:dyDescent="0.3">
      <c r="A394" s="49" t="s">
        <v>9</v>
      </c>
      <c r="B394" s="50">
        <f>SUM(B395,B413,B421)</f>
        <v>26</v>
      </c>
      <c r="C394" s="45"/>
      <c r="D394" s="55"/>
    </row>
    <row r="395" spans="1:4" ht="41.25" thickBot="1" x14ac:dyDescent="0.3">
      <c r="A395" s="44" t="s">
        <v>240</v>
      </c>
      <c r="B395" s="68">
        <f>SUM(B396:B405,B407:B412)</f>
        <v>15</v>
      </c>
      <c r="C395" s="45"/>
      <c r="D395" s="55"/>
    </row>
    <row r="396" spans="1:4" ht="15.75" thickBot="1" x14ac:dyDescent="0.3">
      <c r="A396" s="69" t="s">
        <v>60</v>
      </c>
      <c r="B396" s="4">
        <v>1</v>
      </c>
      <c r="C396" s="45"/>
      <c r="D396" s="55"/>
    </row>
    <row r="397" spans="1:4" ht="15.75" thickBot="1" x14ac:dyDescent="0.3">
      <c r="A397" s="69" t="s">
        <v>61</v>
      </c>
      <c r="B397" s="4">
        <v>0</v>
      </c>
      <c r="C397" s="45"/>
      <c r="D397" s="55"/>
    </row>
    <row r="398" spans="1:4" ht="15.75" thickBot="1" x14ac:dyDescent="0.3">
      <c r="A398" s="69" t="s">
        <v>236</v>
      </c>
      <c r="B398" s="4">
        <v>1</v>
      </c>
      <c r="C398" s="45"/>
      <c r="D398" s="55"/>
    </row>
    <row r="399" spans="1:4" ht="26.25" thickBot="1" x14ac:dyDescent="0.3">
      <c r="A399" s="69" t="s">
        <v>237</v>
      </c>
      <c r="B399" s="4">
        <v>1</v>
      </c>
      <c r="C399" s="45"/>
      <c r="D399" s="55"/>
    </row>
    <row r="400" spans="1:4" ht="15.75" thickBot="1" x14ac:dyDescent="0.3">
      <c r="A400" s="69" t="s">
        <v>238</v>
      </c>
      <c r="B400" s="4">
        <v>1</v>
      </c>
      <c r="C400" s="45"/>
      <c r="D400" s="55"/>
    </row>
    <row r="401" spans="1:4" ht="15.75" thickBot="1" x14ac:dyDescent="0.3">
      <c r="A401" s="69" t="s">
        <v>62</v>
      </c>
      <c r="B401" s="4">
        <v>1</v>
      </c>
      <c r="C401" s="45"/>
      <c r="D401" s="55"/>
    </row>
    <row r="402" spans="1:4" ht="15.75" thickBot="1" x14ac:dyDescent="0.3">
      <c r="A402" s="69" t="s">
        <v>63</v>
      </c>
      <c r="B402" s="4">
        <v>1</v>
      </c>
      <c r="C402" s="45"/>
      <c r="D402" s="55"/>
    </row>
    <row r="403" spans="1:4" ht="15.75" thickBot="1" x14ac:dyDescent="0.3">
      <c r="A403" s="69" t="s">
        <v>64</v>
      </c>
      <c r="B403" s="4">
        <v>1</v>
      </c>
      <c r="C403" s="45"/>
      <c r="D403" s="55"/>
    </row>
    <row r="404" spans="1:4" ht="15.75" thickBot="1" x14ac:dyDescent="0.3">
      <c r="A404" s="69" t="s">
        <v>65</v>
      </c>
      <c r="B404" s="4">
        <v>1</v>
      </c>
      <c r="C404" s="45"/>
      <c r="D404" s="55"/>
    </row>
    <row r="405" spans="1:4" ht="15.75" thickBot="1" x14ac:dyDescent="0.3">
      <c r="A405" s="69" t="s">
        <v>66</v>
      </c>
      <c r="B405" s="4">
        <v>1</v>
      </c>
      <c r="C405" s="45"/>
      <c r="D405" s="55"/>
    </row>
    <row r="406" spans="1:4" ht="15.75" thickBot="1" x14ac:dyDescent="0.3">
      <c r="A406" s="79" t="s">
        <v>67</v>
      </c>
      <c r="B406" s="79"/>
      <c r="C406" s="45"/>
      <c r="D406" s="55"/>
    </row>
    <row r="407" spans="1:4" ht="15.75" thickBot="1" x14ac:dyDescent="0.3">
      <c r="A407" s="59" t="s">
        <v>151</v>
      </c>
      <c r="B407" s="1">
        <v>1</v>
      </c>
      <c r="C407" s="45"/>
      <c r="D407" s="55"/>
    </row>
    <row r="408" spans="1:4" ht="15.75" thickBot="1" x14ac:dyDescent="0.3">
      <c r="A408" s="59" t="s">
        <v>121</v>
      </c>
      <c r="B408" s="1">
        <v>1</v>
      </c>
      <c r="C408" s="45"/>
      <c r="D408" s="55"/>
    </row>
    <row r="409" spans="1:4" ht="15.75" thickBot="1" x14ac:dyDescent="0.3">
      <c r="A409" s="59" t="s">
        <v>122</v>
      </c>
      <c r="B409" s="1">
        <v>1</v>
      </c>
      <c r="C409" s="45"/>
      <c r="D409" s="55"/>
    </row>
    <row r="410" spans="1:4" ht="15.75" thickBot="1" x14ac:dyDescent="0.3">
      <c r="A410" s="59" t="s">
        <v>123</v>
      </c>
      <c r="B410" s="1">
        <v>1</v>
      </c>
      <c r="C410" s="45"/>
      <c r="D410" s="55"/>
    </row>
    <row r="411" spans="1:4" ht="26.25" thickBot="1" x14ac:dyDescent="0.3">
      <c r="A411" s="59" t="s">
        <v>124</v>
      </c>
      <c r="B411" s="1">
        <v>1</v>
      </c>
      <c r="C411" s="45"/>
      <c r="D411" s="55"/>
    </row>
    <row r="412" spans="1:4" ht="26.25" thickBot="1" x14ac:dyDescent="0.3">
      <c r="A412" s="59" t="s">
        <v>125</v>
      </c>
      <c r="B412" s="1">
        <v>1</v>
      </c>
      <c r="C412" s="45"/>
      <c r="D412" s="55"/>
    </row>
    <row r="413" spans="1:4" ht="41.25" thickBot="1" x14ac:dyDescent="0.3">
      <c r="A413" s="49" t="s">
        <v>239</v>
      </c>
      <c r="B413" s="54">
        <f>SUM(B415:B420)</f>
        <v>6</v>
      </c>
      <c r="C413" s="45"/>
      <c r="D413" s="55"/>
    </row>
    <row r="414" spans="1:4" ht="15.75" thickBot="1" x14ac:dyDescent="0.3">
      <c r="A414" s="79" t="s">
        <v>235</v>
      </c>
      <c r="B414" s="79"/>
      <c r="C414" s="45"/>
      <c r="D414" s="55"/>
    </row>
    <row r="415" spans="1:4" ht="15.75" thickBot="1" x14ac:dyDescent="0.3">
      <c r="A415" s="59" t="s">
        <v>120</v>
      </c>
      <c r="B415" s="1">
        <v>1</v>
      </c>
      <c r="C415" s="45"/>
      <c r="D415" s="55"/>
    </row>
    <row r="416" spans="1:4" ht="15.75" thickBot="1" x14ac:dyDescent="0.3">
      <c r="A416" s="59" t="s">
        <v>121</v>
      </c>
      <c r="B416" s="1">
        <v>1</v>
      </c>
      <c r="C416" s="45"/>
      <c r="D416" s="55"/>
    </row>
    <row r="417" spans="1:4" ht="15.75" thickBot="1" x14ac:dyDescent="0.3">
      <c r="A417" s="59" t="s">
        <v>122</v>
      </c>
      <c r="B417" s="1">
        <v>1</v>
      </c>
      <c r="C417" s="45"/>
      <c r="D417" s="55"/>
    </row>
    <row r="418" spans="1:4" ht="15.75" thickBot="1" x14ac:dyDescent="0.3">
      <c r="A418" s="59" t="s">
        <v>123</v>
      </c>
      <c r="B418" s="1">
        <v>1</v>
      </c>
      <c r="C418" s="45"/>
      <c r="D418" s="55"/>
    </row>
    <row r="419" spans="1:4" ht="26.25" thickBot="1" x14ac:dyDescent="0.3">
      <c r="A419" s="59" t="s">
        <v>124</v>
      </c>
      <c r="B419" s="1">
        <v>1</v>
      </c>
      <c r="C419" s="45"/>
      <c r="D419" s="55"/>
    </row>
    <row r="420" spans="1:4" ht="26.25" thickBot="1" x14ac:dyDescent="0.3">
      <c r="A420" s="59" t="s">
        <v>150</v>
      </c>
      <c r="B420" s="1">
        <v>1</v>
      </c>
      <c r="C420" s="45"/>
      <c r="D420" s="55"/>
    </row>
    <row r="421" spans="1:4" ht="15.75" thickBot="1" x14ac:dyDescent="0.3">
      <c r="A421" s="57" t="s">
        <v>16</v>
      </c>
      <c r="B421" s="54">
        <f>SUM(B422:B426)</f>
        <v>5</v>
      </c>
      <c r="C421" s="45"/>
      <c r="D421" s="55"/>
    </row>
    <row r="422" spans="1:4" ht="15.75" thickBot="1" x14ac:dyDescent="0.3">
      <c r="A422" s="60" t="s">
        <v>68</v>
      </c>
      <c r="B422" s="1">
        <v>1</v>
      </c>
      <c r="C422" s="45"/>
      <c r="D422" s="55"/>
    </row>
    <row r="423" spans="1:4" ht="15.75" thickBot="1" x14ac:dyDescent="0.3">
      <c r="A423" s="60" t="s">
        <v>69</v>
      </c>
      <c r="B423" s="1">
        <v>1</v>
      </c>
      <c r="C423" s="45"/>
      <c r="D423" s="55"/>
    </row>
    <row r="424" spans="1:4" ht="15.75" thickBot="1" x14ac:dyDescent="0.3">
      <c r="A424" s="60" t="s">
        <v>70</v>
      </c>
      <c r="B424" s="1">
        <v>1</v>
      </c>
      <c r="C424" s="45"/>
      <c r="D424" s="55"/>
    </row>
    <row r="425" spans="1:4" ht="15.75" thickBot="1" x14ac:dyDescent="0.3">
      <c r="A425" s="60" t="s">
        <v>71</v>
      </c>
      <c r="B425" s="1">
        <v>1</v>
      </c>
      <c r="C425" s="45"/>
      <c r="D425" s="55"/>
    </row>
    <row r="426" spans="1:4" ht="26.25" thickBot="1" x14ac:dyDescent="0.3">
      <c r="A426" s="60" t="s">
        <v>175</v>
      </c>
      <c r="B426" s="1">
        <v>1</v>
      </c>
      <c r="C426" s="45"/>
      <c r="D426" s="55"/>
    </row>
    <row r="427" spans="1:4" ht="27.75" thickBot="1" x14ac:dyDescent="0.3">
      <c r="A427" s="49" t="s">
        <v>29</v>
      </c>
      <c r="B427" s="50">
        <f>SUM(B428:B429)</f>
        <v>2</v>
      </c>
      <c r="C427" s="45"/>
      <c r="D427" s="55"/>
    </row>
    <row r="428" spans="1:4" ht="39" thickBot="1" x14ac:dyDescent="0.3">
      <c r="A428" s="60" t="s">
        <v>176</v>
      </c>
      <c r="B428" s="1">
        <v>1</v>
      </c>
      <c r="C428" s="45"/>
      <c r="D428" s="55"/>
    </row>
    <row r="429" spans="1:4" ht="15.75" thickBot="1" x14ac:dyDescent="0.3">
      <c r="A429" s="60" t="s">
        <v>72</v>
      </c>
      <c r="B429" s="1">
        <v>1</v>
      </c>
      <c r="C429" s="45"/>
      <c r="D429" s="55"/>
    </row>
    <row r="430" spans="1:4" ht="15.75" thickBot="1" x14ac:dyDescent="0.3">
      <c r="A430" s="65" t="s">
        <v>304</v>
      </c>
      <c r="B430" s="65">
        <f>SUM(B431,B439)</f>
        <v>28</v>
      </c>
      <c r="C430" s="45"/>
      <c r="D430" s="55"/>
    </row>
    <row r="431" spans="1:4" ht="15.75" thickBot="1" x14ac:dyDescent="0.3">
      <c r="A431" s="49" t="s">
        <v>305</v>
      </c>
      <c r="B431" s="50">
        <f>SUM(B432,B436)</f>
        <v>5</v>
      </c>
      <c r="C431" s="45"/>
      <c r="D431" s="55"/>
    </row>
    <row r="432" spans="1:4" ht="15.75" thickBot="1" x14ac:dyDescent="0.3">
      <c r="A432" s="49" t="s">
        <v>2</v>
      </c>
      <c r="B432" s="50">
        <f>SUM(B433:B435)</f>
        <v>3</v>
      </c>
      <c r="C432" s="45"/>
      <c r="D432" s="55"/>
    </row>
    <row r="433" spans="1:4" ht="15.75" thickBot="1" x14ac:dyDescent="0.3">
      <c r="A433" s="58" t="s">
        <v>3</v>
      </c>
      <c r="B433" s="1">
        <v>1</v>
      </c>
      <c r="C433" s="45"/>
      <c r="D433" s="55"/>
    </row>
    <row r="434" spans="1:4" ht="15.75" thickBot="1" x14ac:dyDescent="0.3">
      <c r="A434" s="58" t="s">
        <v>4</v>
      </c>
      <c r="B434" s="1">
        <v>1</v>
      </c>
      <c r="C434" s="45"/>
      <c r="D434" s="55"/>
    </row>
    <row r="435" spans="1:4" ht="15.75" thickBot="1" x14ac:dyDescent="0.3">
      <c r="A435" s="58" t="s">
        <v>227</v>
      </c>
      <c r="B435" s="1">
        <v>1</v>
      </c>
      <c r="C435" s="48"/>
      <c r="D435" s="55"/>
    </row>
    <row r="436" spans="1:4" ht="15.75" thickBot="1" x14ac:dyDescent="0.3">
      <c r="A436" s="49" t="s">
        <v>5</v>
      </c>
      <c r="B436" s="50">
        <f>SUM(B437:B438)</f>
        <v>2</v>
      </c>
      <c r="C436" s="45"/>
      <c r="D436" s="55"/>
    </row>
    <row r="437" spans="1:4" ht="26.25" thickBot="1" x14ac:dyDescent="0.3">
      <c r="A437" s="51" t="s">
        <v>232</v>
      </c>
      <c r="B437" s="1">
        <v>1</v>
      </c>
      <c r="C437" s="45"/>
      <c r="D437" s="55"/>
    </row>
    <row r="438" spans="1:4" ht="39" thickBot="1" x14ac:dyDescent="0.3">
      <c r="A438" s="52" t="s">
        <v>233</v>
      </c>
      <c r="B438" s="1">
        <v>1</v>
      </c>
      <c r="C438" s="45"/>
      <c r="D438" s="55"/>
    </row>
    <row r="439" spans="1:4" ht="15.75" thickBot="1" x14ac:dyDescent="0.3">
      <c r="A439" s="49" t="s">
        <v>293</v>
      </c>
      <c r="B439" s="50">
        <f>SUM(B440,B445,B468)</f>
        <v>23</v>
      </c>
      <c r="C439" s="45"/>
      <c r="D439" s="55"/>
    </row>
    <row r="440" spans="1:4" ht="15.75" thickBot="1" x14ac:dyDescent="0.3">
      <c r="A440" s="49" t="s">
        <v>7</v>
      </c>
      <c r="B440" s="54">
        <f>SUM(B441:B444)</f>
        <v>4</v>
      </c>
      <c r="C440" s="45"/>
      <c r="D440" s="55"/>
    </row>
    <row r="441" spans="1:4" ht="15.75" thickBot="1" x14ac:dyDescent="0.3">
      <c r="A441" s="60" t="s">
        <v>8</v>
      </c>
      <c r="B441" s="1">
        <v>1</v>
      </c>
      <c r="C441" s="45"/>
      <c r="D441" s="55"/>
    </row>
    <row r="442" spans="1:4" ht="15.75" thickBot="1" x14ac:dyDescent="0.3">
      <c r="A442" s="60" t="s">
        <v>117</v>
      </c>
      <c r="B442" s="1">
        <v>1</v>
      </c>
      <c r="C442" s="45"/>
      <c r="D442" s="55"/>
    </row>
    <row r="443" spans="1:4" ht="15.75" thickBot="1" x14ac:dyDescent="0.3">
      <c r="A443" s="60" t="s">
        <v>73</v>
      </c>
      <c r="B443" s="1">
        <v>1</v>
      </c>
      <c r="C443" s="45"/>
      <c r="D443" s="55"/>
    </row>
    <row r="444" spans="1:4" ht="26.25" thickBot="1" x14ac:dyDescent="0.3">
      <c r="A444" s="60" t="s">
        <v>177</v>
      </c>
      <c r="B444" s="1">
        <v>1</v>
      </c>
      <c r="C444" s="45"/>
      <c r="D444" s="55"/>
    </row>
    <row r="445" spans="1:4" ht="15.75" thickBot="1" x14ac:dyDescent="0.3">
      <c r="A445" s="49" t="s">
        <v>9</v>
      </c>
      <c r="B445" s="50">
        <f>SUM(B446,B457,B465)</f>
        <v>17</v>
      </c>
      <c r="C445" s="45"/>
      <c r="D445" s="55"/>
    </row>
    <row r="446" spans="1:4" ht="15.75" thickBot="1" x14ac:dyDescent="0.3">
      <c r="A446" s="57" t="s">
        <v>10</v>
      </c>
      <c r="B446" s="54">
        <f>SUM(B447:B449,B451:B456)</f>
        <v>9</v>
      </c>
      <c r="C446" s="45"/>
      <c r="D446" s="55"/>
    </row>
    <row r="447" spans="1:4" ht="15.75" thickBot="1" x14ac:dyDescent="0.3">
      <c r="A447" s="60" t="s">
        <v>11</v>
      </c>
      <c r="B447" s="1">
        <v>1</v>
      </c>
      <c r="C447" s="45"/>
      <c r="D447" s="55"/>
    </row>
    <row r="448" spans="1:4" ht="26.25" thickBot="1" x14ac:dyDescent="0.3">
      <c r="A448" s="60" t="s">
        <v>220</v>
      </c>
      <c r="B448" s="1">
        <v>1</v>
      </c>
      <c r="C448" s="45"/>
      <c r="D448" s="55"/>
    </row>
    <row r="449" spans="1:4" ht="26.25" thickBot="1" x14ac:dyDescent="0.3">
      <c r="A449" s="60" t="s">
        <v>12</v>
      </c>
      <c r="B449" s="1">
        <v>1</v>
      </c>
      <c r="C449" s="45"/>
      <c r="D449" s="55"/>
    </row>
    <row r="450" spans="1:4" ht="15.75" thickBot="1" x14ac:dyDescent="0.3">
      <c r="A450" s="79" t="s">
        <v>13</v>
      </c>
      <c r="B450" s="79"/>
      <c r="C450" s="45"/>
      <c r="D450" s="55"/>
    </row>
    <row r="451" spans="1:4" ht="15.75" thickBot="1" x14ac:dyDescent="0.3">
      <c r="A451" s="59" t="s">
        <v>120</v>
      </c>
      <c r="B451" s="1">
        <v>1</v>
      </c>
      <c r="C451" s="45"/>
      <c r="D451" s="55"/>
    </row>
    <row r="452" spans="1:4" ht="15.75" thickBot="1" x14ac:dyDescent="0.3">
      <c r="A452" s="59" t="s">
        <v>121</v>
      </c>
      <c r="B452" s="1">
        <v>1</v>
      </c>
      <c r="C452" s="45"/>
      <c r="D452" s="55"/>
    </row>
    <row r="453" spans="1:4" ht="15.75" thickBot="1" x14ac:dyDescent="0.3">
      <c r="A453" s="59" t="s">
        <v>122</v>
      </c>
      <c r="B453" s="1">
        <v>1</v>
      </c>
      <c r="C453" s="45"/>
      <c r="D453" s="55"/>
    </row>
    <row r="454" spans="1:4" ht="15.75" thickBot="1" x14ac:dyDescent="0.3">
      <c r="A454" s="59" t="s">
        <v>123</v>
      </c>
      <c r="B454" s="1">
        <v>1</v>
      </c>
      <c r="C454" s="45"/>
      <c r="D454" s="55"/>
    </row>
    <row r="455" spans="1:4" ht="26.25" thickBot="1" x14ac:dyDescent="0.3">
      <c r="A455" s="59" t="s">
        <v>124</v>
      </c>
      <c r="B455" s="1">
        <v>1</v>
      </c>
      <c r="C455" s="45"/>
      <c r="D455" s="55"/>
    </row>
    <row r="456" spans="1:4" ht="26.25" thickBot="1" x14ac:dyDescent="0.3">
      <c r="A456" s="59" t="s">
        <v>125</v>
      </c>
      <c r="B456" s="1">
        <v>1</v>
      </c>
      <c r="C456" s="45"/>
      <c r="D456" s="55"/>
    </row>
    <row r="457" spans="1:4" ht="15.75" thickBot="1" x14ac:dyDescent="0.3">
      <c r="A457" s="57" t="s">
        <v>14</v>
      </c>
      <c r="B457" s="54">
        <f>SUM(B459:B464)</f>
        <v>6</v>
      </c>
      <c r="C457" s="45"/>
      <c r="D457" s="55"/>
    </row>
    <row r="458" spans="1:4" ht="15.75" thickBot="1" x14ac:dyDescent="0.3">
      <c r="A458" s="79" t="s">
        <v>15</v>
      </c>
      <c r="B458" s="79"/>
      <c r="C458" s="45"/>
      <c r="D458" s="55"/>
    </row>
    <row r="459" spans="1:4" ht="15.75" thickBot="1" x14ac:dyDescent="0.3">
      <c r="A459" s="59" t="s">
        <v>151</v>
      </c>
      <c r="B459" s="1">
        <v>1</v>
      </c>
      <c r="C459" s="45"/>
      <c r="D459" s="55"/>
    </row>
    <row r="460" spans="1:4" ht="15.75" thickBot="1" x14ac:dyDescent="0.3">
      <c r="A460" s="59" t="s">
        <v>121</v>
      </c>
      <c r="B460" s="1">
        <v>1</v>
      </c>
      <c r="C460" s="45"/>
      <c r="D460" s="55"/>
    </row>
    <row r="461" spans="1:4" ht="15.75" thickBot="1" x14ac:dyDescent="0.3">
      <c r="A461" s="59" t="s">
        <v>122</v>
      </c>
      <c r="B461" s="1">
        <v>1</v>
      </c>
      <c r="C461" s="45"/>
      <c r="D461" s="55"/>
    </row>
    <row r="462" spans="1:4" ht="15.75" thickBot="1" x14ac:dyDescent="0.3">
      <c r="A462" s="59" t="s">
        <v>123</v>
      </c>
      <c r="B462" s="1">
        <v>1</v>
      </c>
      <c r="C462" s="45"/>
      <c r="D462" s="55"/>
    </row>
    <row r="463" spans="1:4" ht="26.25" thickBot="1" x14ac:dyDescent="0.3">
      <c r="A463" s="59" t="s">
        <v>124</v>
      </c>
      <c r="B463" s="1">
        <v>1</v>
      </c>
      <c r="C463" s="45"/>
      <c r="D463" s="55"/>
    </row>
    <row r="464" spans="1:4" ht="26.25" thickBot="1" x14ac:dyDescent="0.3">
      <c r="A464" s="59" t="s">
        <v>125</v>
      </c>
      <c r="B464" s="1">
        <v>1</v>
      </c>
      <c r="C464" s="45"/>
      <c r="D464" s="55"/>
    </row>
    <row r="465" spans="1:4" ht="15.75" thickBot="1" x14ac:dyDescent="0.3">
      <c r="A465" s="57" t="s">
        <v>16</v>
      </c>
      <c r="B465" s="50">
        <f>SUM(B466:B467)</f>
        <v>2</v>
      </c>
      <c r="C465" s="45"/>
      <c r="D465" s="55"/>
    </row>
    <row r="466" spans="1:4" ht="15.75" thickBot="1" x14ac:dyDescent="0.3">
      <c r="A466" s="60" t="s">
        <v>116</v>
      </c>
      <c r="B466" s="1">
        <v>1</v>
      </c>
      <c r="C466" s="45"/>
      <c r="D466" s="55"/>
    </row>
    <row r="467" spans="1:4" ht="26.25" thickBot="1" x14ac:dyDescent="0.3">
      <c r="A467" s="60" t="s">
        <v>178</v>
      </c>
      <c r="B467" s="1">
        <v>1</v>
      </c>
      <c r="C467" s="45"/>
      <c r="D467" s="55"/>
    </row>
    <row r="468" spans="1:4" ht="27.75" thickBot="1" x14ac:dyDescent="0.3">
      <c r="A468" s="49" t="s">
        <v>18</v>
      </c>
      <c r="B468" s="50">
        <f>SUM(B469:B470)</f>
        <v>2</v>
      </c>
      <c r="C468" s="45"/>
      <c r="D468" s="55"/>
    </row>
    <row r="469" spans="1:4" ht="39" thickBot="1" x14ac:dyDescent="0.3">
      <c r="A469" s="60" t="s">
        <v>179</v>
      </c>
      <c r="B469" s="1">
        <v>1</v>
      </c>
      <c r="C469" s="45"/>
      <c r="D469" s="55"/>
    </row>
    <row r="470" spans="1:4" ht="15.75" thickBot="1" x14ac:dyDescent="0.3">
      <c r="A470" s="60" t="s">
        <v>74</v>
      </c>
      <c r="B470" s="1">
        <v>1</v>
      </c>
      <c r="C470" s="45"/>
      <c r="D470" s="55"/>
    </row>
    <row r="471" spans="1:4" ht="15.75" thickBot="1" x14ac:dyDescent="0.3">
      <c r="A471" s="65" t="s">
        <v>306</v>
      </c>
      <c r="B471" s="65">
        <f>SUM(B472,B481)</f>
        <v>28</v>
      </c>
      <c r="C471" s="45"/>
      <c r="D471" s="55"/>
    </row>
    <row r="472" spans="1:4" ht="15.75" thickBot="1" x14ac:dyDescent="0.3">
      <c r="A472" s="49" t="s">
        <v>307</v>
      </c>
      <c r="B472" s="50">
        <f>SUM(B473,B478)</f>
        <v>5</v>
      </c>
      <c r="C472" s="45"/>
      <c r="D472" s="55"/>
    </row>
    <row r="473" spans="1:4" ht="15.75" thickBot="1" x14ac:dyDescent="0.3">
      <c r="A473" s="49" t="s">
        <v>2</v>
      </c>
      <c r="B473" s="50">
        <f>SUM(B474:B477)</f>
        <v>3</v>
      </c>
      <c r="C473" s="45"/>
      <c r="D473" s="55"/>
    </row>
    <row r="474" spans="1:4" ht="15.75" thickBot="1" x14ac:dyDescent="0.3">
      <c r="A474" s="58" t="s">
        <v>3</v>
      </c>
      <c r="B474" s="1">
        <v>1</v>
      </c>
      <c r="C474" s="45"/>
      <c r="D474" s="55"/>
    </row>
    <row r="475" spans="1:4" ht="15.75" thickBot="1" x14ac:dyDescent="0.3">
      <c r="A475" s="58" t="s">
        <v>4</v>
      </c>
      <c r="B475" s="1">
        <v>1</v>
      </c>
      <c r="C475" s="45"/>
      <c r="D475" s="55"/>
    </row>
    <row r="476" spans="1:4" ht="15.75" thickBot="1" x14ac:dyDescent="0.3">
      <c r="A476" s="58" t="s">
        <v>227</v>
      </c>
      <c r="B476" s="1">
        <v>1</v>
      </c>
      <c r="C476" s="48"/>
      <c r="D476" s="55"/>
    </row>
    <row r="477" spans="1:4" ht="26.25" thickBot="1" x14ac:dyDescent="0.3">
      <c r="A477" s="58" t="s">
        <v>224</v>
      </c>
      <c r="B477" s="5">
        <v>0</v>
      </c>
      <c r="C477" s="45"/>
      <c r="D477" s="55"/>
    </row>
    <row r="478" spans="1:4" ht="15.75" thickBot="1" x14ac:dyDescent="0.3">
      <c r="A478" s="49" t="s">
        <v>5</v>
      </c>
      <c r="B478" s="50">
        <f>SUM(B479:B480)</f>
        <v>2</v>
      </c>
      <c r="C478" s="45"/>
      <c r="D478" s="55"/>
    </row>
    <row r="479" spans="1:4" ht="26.25" thickBot="1" x14ac:dyDescent="0.3">
      <c r="A479" s="51" t="s">
        <v>232</v>
      </c>
      <c r="B479" s="1">
        <v>1</v>
      </c>
      <c r="C479" s="45"/>
      <c r="D479" s="55"/>
    </row>
    <row r="480" spans="1:4" ht="39" thickBot="1" x14ac:dyDescent="0.3">
      <c r="A480" s="52" t="s">
        <v>233</v>
      </c>
      <c r="B480" s="1">
        <v>1</v>
      </c>
      <c r="C480" s="45"/>
      <c r="D480" s="55"/>
    </row>
    <row r="481" spans="1:4" ht="15.75" thickBot="1" x14ac:dyDescent="0.3">
      <c r="A481" s="49" t="s">
        <v>293</v>
      </c>
      <c r="B481" s="50">
        <f>SUM(B482,B487,B510)</f>
        <v>23</v>
      </c>
      <c r="C481" s="45"/>
      <c r="D481" s="55"/>
    </row>
    <row r="482" spans="1:4" ht="15.75" thickBot="1" x14ac:dyDescent="0.3">
      <c r="A482" s="49" t="s">
        <v>7</v>
      </c>
      <c r="B482" s="54">
        <f>SUM(B483:B486)</f>
        <v>4</v>
      </c>
      <c r="C482" s="45"/>
      <c r="D482" s="55"/>
    </row>
    <row r="483" spans="1:4" ht="15.75" thickBot="1" x14ac:dyDescent="0.3">
      <c r="A483" s="60" t="s">
        <v>8</v>
      </c>
      <c r="B483" s="1">
        <v>1</v>
      </c>
      <c r="C483" s="45"/>
      <c r="D483" s="55"/>
    </row>
    <row r="484" spans="1:4" ht="15.75" thickBot="1" x14ac:dyDescent="0.3">
      <c r="A484" s="60" t="s">
        <v>117</v>
      </c>
      <c r="B484" s="1">
        <v>1</v>
      </c>
      <c r="C484" s="45"/>
      <c r="D484" s="55"/>
    </row>
    <row r="485" spans="1:4" ht="15.75" thickBot="1" x14ac:dyDescent="0.3">
      <c r="A485" s="60" t="s">
        <v>75</v>
      </c>
      <c r="B485" s="1">
        <v>1</v>
      </c>
      <c r="C485" s="45"/>
      <c r="D485" s="55"/>
    </row>
    <row r="486" spans="1:4" ht="26.25" thickBot="1" x14ac:dyDescent="0.3">
      <c r="A486" s="60" t="s">
        <v>180</v>
      </c>
      <c r="B486" s="1">
        <v>1</v>
      </c>
      <c r="C486" s="45"/>
      <c r="D486" s="55"/>
    </row>
    <row r="487" spans="1:4" ht="15.75" thickBot="1" x14ac:dyDescent="0.3">
      <c r="A487" s="49" t="s">
        <v>9</v>
      </c>
      <c r="B487" s="50">
        <f>SUM(B488,B499,B507)</f>
        <v>17</v>
      </c>
      <c r="C487" s="45"/>
      <c r="D487" s="55"/>
    </row>
    <row r="488" spans="1:4" ht="15.75" thickBot="1" x14ac:dyDescent="0.3">
      <c r="A488" s="57" t="s">
        <v>10</v>
      </c>
      <c r="B488" s="50">
        <f>SUM(B489:B491,B493:B498)</f>
        <v>9</v>
      </c>
      <c r="C488" s="45"/>
      <c r="D488" s="55"/>
    </row>
    <row r="489" spans="1:4" ht="15.75" thickBot="1" x14ac:dyDescent="0.3">
      <c r="A489" s="60" t="s">
        <v>11</v>
      </c>
      <c r="B489" s="1">
        <v>1</v>
      </c>
      <c r="C489" s="45"/>
      <c r="D489" s="55"/>
    </row>
    <row r="490" spans="1:4" ht="26.25" thickBot="1" x14ac:dyDescent="0.3">
      <c r="A490" s="60" t="s">
        <v>220</v>
      </c>
      <c r="B490" s="1">
        <v>1</v>
      </c>
      <c r="C490" s="45"/>
      <c r="D490" s="55"/>
    </row>
    <row r="491" spans="1:4" ht="26.25" thickBot="1" x14ac:dyDescent="0.3">
      <c r="A491" s="60" t="s">
        <v>12</v>
      </c>
      <c r="B491" s="1">
        <v>1</v>
      </c>
      <c r="C491" s="45"/>
      <c r="D491" s="55"/>
    </row>
    <row r="492" spans="1:4" ht="15.75" thickBot="1" x14ac:dyDescent="0.3">
      <c r="A492" s="79" t="s">
        <v>13</v>
      </c>
      <c r="B492" s="79"/>
      <c r="C492" s="45"/>
      <c r="D492" s="55"/>
    </row>
    <row r="493" spans="1:4" ht="15.75" thickBot="1" x14ac:dyDescent="0.3">
      <c r="A493" s="59" t="s">
        <v>120</v>
      </c>
      <c r="B493" s="1">
        <v>1</v>
      </c>
      <c r="C493" s="45"/>
      <c r="D493" s="55"/>
    </row>
    <row r="494" spans="1:4" ht="15.75" thickBot="1" x14ac:dyDescent="0.3">
      <c r="A494" s="59" t="s">
        <v>121</v>
      </c>
      <c r="B494" s="1">
        <v>1</v>
      </c>
      <c r="C494" s="45"/>
      <c r="D494" s="55"/>
    </row>
    <row r="495" spans="1:4" ht="15.75" thickBot="1" x14ac:dyDescent="0.3">
      <c r="A495" s="59" t="s">
        <v>122</v>
      </c>
      <c r="B495" s="1">
        <v>1</v>
      </c>
      <c r="C495" s="45"/>
      <c r="D495" s="55"/>
    </row>
    <row r="496" spans="1:4" ht="15.75" thickBot="1" x14ac:dyDescent="0.3">
      <c r="A496" s="59" t="s">
        <v>123</v>
      </c>
      <c r="B496" s="1">
        <v>1</v>
      </c>
      <c r="C496" s="45"/>
      <c r="D496" s="55"/>
    </row>
    <row r="497" spans="1:4" ht="26.25" thickBot="1" x14ac:dyDescent="0.3">
      <c r="A497" s="59" t="s">
        <v>124</v>
      </c>
      <c r="B497" s="1">
        <v>1</v>
      </c>
      <c r="C497" s="45"/>
      <c r="D497" s="55"/>
    </row>
    <row r="498" spans="1:4" ht="26.25" thickBot="1" x14ac:dyDescent="0.3">
      <c r="A498" s="59" t="s">
        <v>181</v>
      </c>
      <c r="B498" s="1">
        <v>1</v>
      </c>
      <c r="C498" s="45"/>
      <c r="D498" s="55"/>
    </row>
    <row r="499" spans="1:4" ht="15.75" thickBot="1" x14ac:dyDescent="0.3">
      <c r="A499" s="57" t="s">
        <v>14</v>
      </c>
      <c r="B499" s="50">
        <f>SUM(B501:B506)</f>
        <v>6</v>
      </c>
      <c r="C499" s="45"/>
      <c r="D499" s="55"/>
    </row>
    <row r="500" spans="1:4" ht="15.75" thickBot="1" x14ac:dyDescent="0.3">
      <c r="A500" s="79" t="s">
        <v>15</v>
      </c>
      <c r="B500" s="79"/>
      <c r="C500" s="45"/>
      <c r="D500" s="55"/>
    </row>
    <row r="501" spans="1:4" ht="15.75" thickBot="1" x14ac:dyDescent="0.3">
      <c r="A501" s="59" t="s">
        <v>151</v>
      </c>
      <c r="B501" s="1">
        <v>1</v>
      </c>
      <c r="C501" s="45"/>
      <c r="D501" s="55"/>
    </row>
    <row r="502" spans="1:4" ht="15.75" thickBot="1" x14ac:dyDescent="0.3">
      <c r="A502" s="59" t="s">
        <v>121</v>
      </c>
      <c r="B502" s="1">
        <v>1</v>
      </c>
      <c r="C502" s="45"/>
      <c r="D502" s="55"/>
    </row>
    <row r="503" spans="1:4" ht="15.75" thickBot="1" x14ac:dyDescent="0.3">
      <c r="A503" s="59" t="s">
        <v>122</v>
      </c>
      <c r="B503" s="1">
        <v>1</v>
      </c>
      <c r="C503" s="45"/>
      <c r="D503" s="55"/>
    </row>
    <row r="504" spans="1:4" ht="15.75" thickBot="1" x14ac:dyDescent="0.3">
      <c r="A504" s="59" t="s">
        <v>123</v>
      </c>
      <c r="B504" s="1">
        <v>1</v>
      </c>
      <c r="C504" s="45"/>
      <c r="D504" s="55"/>
    </row>
    <row r="505" spans="1:4" ht="26.25" thickBot="1" x14ac:dyDescent="0.3">
      <c r="A505" s="59" t="s">
        <v>135</v>
      </c>
      <c r="B505" s="1">
        <v>1</v>
      </c>
      <c r="C505" s="45"/>
      <c r="D505" s="55"/>
    </row>
    <row r="506" spans="1:4" ht="26.25" thickBot="1" x14ac:dyDescent="0.3">
      <c r="A506" s="59" t="s">
        <v>182</v>
      </c>
      <c r="B506" s="1">
        <v>1</v>
      </c>
      <c r="C506" s="45"/>
      <c r="D506" s="55"/>
    </row>
    <row r="507" spans="1:4" ht="15.75" thickBot="1" x14ac:dyDescent="0.3">
      <c r="A507" s="57" t="s">
        <v>16</v>
      </c>
      <c r="B507" s="50">
        <f>SUM(B508:B509)</f>
        <v>2</v>
      </c>
      <c r="C507" s="45"/>
      <c r="D507" s="55"/>
    </row>
    <row r="508" spans="1:4" ht="26.25" thickBot="1" x14ac:dyDescent="0.3">
      <c r="A508" s="60" t="s">
        <v>76</v>
      </c>
      <c r="B508" s="1">
        <v>1</v>
      </c>
      <c r="C508" s="45"/>
      <c r="D508" s="55"/>
    </row>
    <row r="509" spans="1:4" ht="26.25" thickBot="1" x14ac:dyDescent="0.3">
      <c r="A509" s="60" t="s">
        <v>183</v>
      </c>
      <c r="B509" s="1">
        <v>1</v>
      </c>
      <c r="C509" s="45"/>
      <c r="D509" s="55"/>
    </row>
    <row r="510" spans="1:4" ht="27.75" thickBot="1" x14ac:dyDescent="0.3">
      <c r="A510" s="49" t="s">
        <v>18</v>
      </c>
      <c r="B510" s="50">
        <f>SUM(B511:B512)</f>
        <v>2</v>
      </c>
      <c r="C510" s="45"/>
      <c r="D510" s="55"/>
    </row>
    <row r="511" spans="1:4" ht="39" thickBot="1" x14ac:dyDescent="0.3">
      <c r="A511" s="60" t="s">
        <v>184</v>
      </c>
      <c r="B511" s="1">
        <v>1</v>
      </c>
      <c r="C511" s="45"/>
      <c r="D511" s="55"/>
    </row>
    <row r="512" spans="1:4" ht="26.25" thickBot="1" x14ac:dyDescent="0.3">
      <c r="A512" s="60" t="s">
        <v>77</v>
      </c>
      <c r="B512" s="1">
        <v>1</v>
      </c>
      <c r="C512" s="45"/>
      <c r="D512" s="55"/>
    </row>
    <row r="513" spans="1:4" ht="15.75" thickBot="1" x14ac:dyDescent="0.3">
      <c r="A513" s="65" t="s">
        <v>308</v>
      </c>
      <c r="B513" s="65">
        <f>SUM(B514,B524)</f>
        <v>34</v>
      </c>
      <c r="C513" s="45"/>
      <c r="D513" s="55"/>
    </row>
    <row r="514" spans="1:4" ht="15.75" thickBot="1" x14ac:dyDescent="0.3">
      <c r="A514" s="49" t="s">
        <v>291</v>
      </c>
      <c r="B514" s="50">
        <f>SUM(B515,B520)</f>
        <v>7</v>
      </c>
      <c r="C514" s="45"/>
      <c r="D514" s="55"/>
    </row>
    <row r="515" spans="1:4" ht="15.75" thickBot="1" x14ac:dyDescent="0.3">
      <c r="A515" s="49" t="s">
        <v>2</v>
      </c>
      <c r="B515" s="50">
        <f>SUM(B516:B519)</f>
        <v>4</v>
      </c>
      <c r="C515" s="45"/>
      <c r="D515" s="55"/>
    </row>
    <row r="516" spans="1:4" ht="15.75" thickBot="1" x14ac:dyDescent="0.3">
      <c r="A516" s="58" t="s">
        <v>3</v>
      </c>
      <c r="B516" s="1">
        <v>1</v>
      </c>
      <c r="C516" s="45"/>
      <c r="D516" s="55"/>
    </row>
    <row r="517" spans="1:4" ht="15.75" thickBot="1" x14ac:dyDescent="0.3">
      <c r="A517" s="58" t="s">
        <v>4</v>
      </c>
      <c r="B517" s="1">
        <v>1</v>
      </c>
      <c r="C517" s="45"/>
      <c r="D517" s="55"/>
    </row>
    <row r="518" spans="1:4" ht="15.75" thickBot="1" x14ac:dyDescent="0.3">
      <c r="A518" s="58" t="s">
        <v>227</v>
      </c>
      <c r="B518" s="1">
        <v>1</v>
      </c>
      <c r="C518" s="48"/>
      <c r="D518" s="55"/>
    </row>
    <row r="519" spans="1:4" ht="26.25" thickBot="1" x14ac:dyDescent="0.3">
      <c r="A519" s="58" t="s">
        <v>224</v>
      </c>
      <c r="B519" s="5">
        <v>1</v>
      </c>
      <c r="C519" s="45"/>
      <c r="D519" s="55"/>
    </row>
    <row r="520" spans="1:4" ht="15.75" thickBot="1" x14ac:dyDescent="0.3">
      <c r="A520" s="49" t="s">
        <v>5</v>
      </c>
      <c r="B520" s="50">
        <f>SUM(B521:B523)</f>
        <v>3</v>
      </c>
      <c r="C520" s="45"/>
      <c r="D520" s="55"/>
    </row>
    <row r="521" spans="1:4" ht="26.25" thickBot="1" x14ac:dyDescent="0.3">
      <c r="A521" s="51" t="s">
        <v>232</v>
      </c>
      <c r="B521" s="1">
        <v>1</v>
      </c>
      <c r="C521" s="45"/>
      <c r="D521" s="55"/>
    </row>
    <row r="522" spans="1:4" ht="39" thickBot="1" x14ac:dyDescent="0.3">
      <c r="A522" s="52" t="s">
        <v>233</v>
      </c>
      <c r="B522" s="1">
        <v>1</v>
      </c>
      <c r="C522" s="45"/>
      <c r="D522" s="55"/>
    </row>
    <row r="523" spans="1:4" ht="26.25" thickBot="1" x14ac:dyDescent="0.3">
      <c r="A523" s="60" t="s">
        <v>185</v>
      </c>
      <c r="B523" s="1">
        <v>1</v>
      </c>
      <c r="C523" s="45"/>
      <c r="D523" s="55"/>
    </row>
    <row r="524" spans="1:4" ht="15.75" thickBot="1" x14ac:dyDescent="0.3">
      <c r="A524" s="49" t="s">
        <v>309</v>
      </c>
      <c r="B524" s="50">
        <f>SUM(B525,B532,B555)</f>
        <v>27</v>
      </c>
      <c r="C524" s="45"/>
      <c r="D524" s="55"/>
    </row>
    <row r="525" spans="1:4" ht="15.75" thickBot="1" x14ac:dyDescent="0.3">
      <c r="A525" s="49" t="s">
        <v>7</v>
      </c>
      <c r="B525" s="50">
        <f>SUM(B526:B531)</f>
        <v>6</v>
      </c>
      <c r="C525" s="45"/>
      <c r="D525" s="55"/>
    </row>
    <row r="526" spans="1:4" ht="15.75" thickBot="1" x14ac:dyDescent="0.3">
      <c r="A526" s="60" t="s">
        <v>8</v>
      </c>
      <c r="B526" s="1">
        <v>1</v>
      </c>
      <c r="C526" s="45"/>
      <c r="D526" s="55"/>
    </row>
    <row r="527" spans="1:4" ht="15.75" thickBot="1" x14ac:dyDescent="0.3">
      <c r="A527" s="60" t="s">
        <v>117</v>
      </c>
      <c r="B527" s="1">
        <v>1</v>
      </c>
      <c r="C527" s="45"/>
      <c r="D527" s="55"/>
    </row>
    <row r="528" spans="1:4" ht="15.75" thickBot="1" x14ac:dyDescent="0.3">
      <c r="A528" s="60" t="s">
        <v>78</v>
      </c>
      <c r="B528" s="1">
        <v>1</v>
      </c>
      <c r="C528" s="45"/>
      <c r="D528" s="55"/>
    </row>
    <row r="529" spans="1:4" ht="26.25" thickBot="1" x14ac:dyDescent="0.3">
      <c r="A529" s="60" t="s">
        <v>186</v>
      </c>
      <c r="B529" s="1">
        <v>1</v>
      </c>
      <c r="C529" s="45"/>
      <c r="D529" s="55"/>
    </row>
    <row r="530" spans="1:4" ht="15.75" thickBot="1" x14ac:dyDescent="0.3">
      <c r="A530" s="60" t="s">
        <v>79</v>
      </c>
      <c r="B530" s="1">
        <v>1</v>
      </c>
      <c r="C530" s="45"/>
      <c r="D530" s="55"/>
    </row>
    <row r="531" spans="1:4" ht="26.25" thickBot="1" x14ac:dyDescent="0.3">
      <c r="A531" s="60" t="s">
        <v>187</v>
      </c>
      <c r="B531" s="1">
        <v>1</v>
      </c>
      <c r="C531" s="45"/>
      <c r="D531" s="55"/>
    </row>
    <row r="532" spans="1:4" ht="15.75" thickBot="1" x14ac:dyDescent="0.3">
      <c r="A532" s="49" t="s">
        <v>9</v>
      </c>
      <c r="B532" s="50">
        <f>SUM(B533,B544,B552)</f>
        <v>17</v>
      </c>
      <c r="C532" s="45"/>
      <c r="D532" s="55"/>
    </row>
    <row r="533" spans="1:4" ht="15.75" thickBot="1" x14ac:dyDescent="0.3">
      <c r="A533" s="57" t="s">
        <v>10</v>
      </c>
      <c r="B533" s="54">
        <f>SUM(B534:B536,B538:B543)</f>
        <v>9</v>
      </c>
      <c r="C533" s="45"/>
      <c r="D533" s="55"/>
    </row>
    <row r="534" spans="1:4" ht="15.75" thickBot="1" x14ac:dyDescent="0.3">
      <c r="A534" s="60" t="s">
        <v>11</v>
      </c>
      <c r="B534" s="1">
        <v>1</v>
      </c>
      <c r="C534" s="45"/>
      <c r="D534" s="55"/>
    </row>
    <row r="535" spans="1:4" ht="26.25" thickBot="1" x14ac:dyDescent="0.3">
      <c r="A535" s="60" t="s">
        <v>220</v>
      </c>
      <c r="B535" s="1">
        <v>1</v>
      </c>
      <c r="C535" s="45"/>
      <c r="D535" s="55"/>
    </row>
    <row r="536" spans="1:4" ht="26.25" thickBot="1" x14ac:dyDescent="0.3">
      <c r="A536" s="60" t="s">
        <v>12</v>
      </c>
      <c r="B536" s="1">
        <v>1</v>
      </c>
      <c r="C536" s="45"/>
      <c r="D536" s="55"/>
    </row>
    <row r="537" spans="1:4" ht="15.75" thickBot="1" x14ac:dyDescent="0.3">
      <c r="A537" s="79" t="s">
        <v>13</v>
      </c>
      <c r="B537" s="79"/>
      <c r="C537" s="45"/>
      <c r="D537" s="55"/>
    </row>
    <row r="538" spans="1:4" ht="15.75" thickBot="1" x14ac:dyDescent="0.3">
      <c r="A538" s="59" t="s">
        <v>120</v>
      </c>
      <c r="B538" s="1">
        <v>1</v>
      </c>
      <c r="C538" s="45"/>
      <c r="D538" s="55"/>
    </row>
    <row r="539" spans="1:4" ht="15.75" thickBot="1" x14ac:dyDescent="0.3">
      <c r="A539" s="59" t="s">
        <v>121</v>
      </c>
      <c r="B539" s="1">
        <v>1</v>
      </c>
      <c r="C539" s="45"/>
      <c r="D539" s="55"/>
    </row>
    <row r="540" spans="1:4" ht="15.75" thickBot="1" x14ac:dyDescent="0.3">
      <c r="A540" s="59" t="s">
        <v>122</v>
      </c>
      <c r="B540" s="1">
        <v>1</v>
      </c>
      <c r="C540" s="45"/>
      <c r="D540" s="55"/>
    </row>
    <row r="541" spans="1:4" ht="15.75" thickBot="1" x14ac:dyDescent="0.3">
      <c r="A541" s="59" t="s">
        <v>123</v>
      </c>
      <c r="B541" s="1">
        <v>1</v>
      </c>
      <c r="C541" s="45"/>
      <c r="D541" s="55"/>
    </row>
    <row r="542" spans="1:4" ht="26.25" thickBot="1" x14ac:dyDescent="0.3">
      <c r="A542" s="59" t="s">
        <v>124</v>
      </c>
      <c r="B542" s="1">
        <v>1</v>
      </c>
      <c r="C542" s="45"/>
      <c r="D542" s="55"/>
    </row>
    <row r="543" spans="1:4" ht="26.25" thickBot="1" x14ac:dyDescent="0.3">
      <c r="A543" s="59" t="s">
        <v>126</v>
      </c>
      <c r="B543" s="1">
        <v>1</v>
      </c>
      <c r="C543" s="45"/>
      <c r="D543" s="55"/>
    </row>
    <row r="544" spans="1:4" ht="15.75" thickBot="1" x14ac:dyDescent="0.3">
      <c r="A544" s="57" t="s">
        <v>14</v>
      </c>
      <c r="B544" s="50">
        <f>SUM(B546:B551)</f>
        <v>6</v>
      </c>
      <c r="C544" s="45"/>
      <c r="D544" s="55"/>
    </row>
    <row r="545" spans="1:4" ht="15.75" thickBot="1" x14ac:dyDescent="0.3">
      <c r="A545" s="79" t="s">
        <v>15</v>
      </c>
      <c r="B545" s="79"/>
      <c r="C545" s="45"/>
      <c r="D545" s="55"/>
    </row>
    <row r="546" spans="1:4" ht="15.75" thickBot="1" x14ac:dyDescent="0.3">
      <c r="A546" s="59" t="s">
        <v>120</v>
      </c>
      <c r="B546" s="1">
        <v>1</v>
      </c>
      <c r="C546" s="45"/>
      <c r="D546" s="55"/>
    </row>
    <row r="547" spans="1:4" ht="15.75" thickBot="1" x14ac:dyDescent="0.3">
      <c r="A547" s="59" t="s">
        <v>188</v>
      </c>
      <c r="B547" s="1">
        <v>1</v>
      </c>
      <c r="C547" s="45"/>
      <c r="D547" s="55"/>
    </row>
    <row r="548" spans="1:4" ht="15.75" thickBot="1" x14ac:dyDescent="0.3">
      <c r="A548" s="59" t="s">
        <v>122</v>
      </c>
      <c r="B548" s="1">
        <v>1</v>
      </c>
      <c r="C548" s="45"/>
      <c r="D548" s="55"/>
    </row>
    <row r="549" spans="1:4" ht="15.75" thickBot="1" x14ac:dyDescent="0.3">
      <c r="A549" s="59" t="s">
        <v>123</v>
      </c>
      <c r="B549" s="1">
        <v>1</v>
      </c>
      <c r="C549" s="45"/>
      <c r="D549" s="55"/>
    </row>
    <row r="550" spans="1:4" ht="26.25" thickBot="1" x14ac:dyDescent="0.3">
      <c r="A550" s="59" t="s">
        <v>124</v>
      </c>
      <c r="B550" s="1">
        <v>1</v>
      </c>
      <c r="C550" s="45"/>
      <c r="D550" s="55"/>
    </row>
    <row r="551" spans="1:4" ht="26.25" thickBot="1" x14ac:dyDescent="0.3">
      <c r="A551" s="59" t="s">
        <v>182</v>
      </c>
      <c r="B551" s="1">
        <v>1</v>
      </c>
      <c r="C551" s="45"/>
      <c r="D551" s="55"/>
    </row>
    <row r="552" spans="1:4" ht="15.75" thickBot="1" x14ac:dyDescent="0.3">
      <c r="A552" s="57" t="s">
        <v>16</v>
      </c>
      <c r="B552" s="50">
        <f>SUM(B553:B554)</f>
        <v>2</v>
      </c>
      <c r="C552" s="45"/>
      <c r="D552" s="55"/>
    </row>
    <row r="553" spans="1:4" ht="15.75" thickBot="1" x14ac:dyDescent="0.3">
      <c r="A553" s="60" t="s">
        <v>17</v>
      </c>
      <c r="B553" s="1">
        <v>1</v>
      </c>
      <c r="C553" s="45"/>
      <c r="D553" s="55"/>
    </row>
    <row r="554" spans="1:4" ht="26.25" thickBot="1" x14ac:dyDescent="0.3">
      <c r="A554" s="60" t="s">
        <v>189</v>
      </c>
      <c r="B554" s="1">
        <v>1</v>
      </c>
      <c r="C554" s="45"/>
      <c r="D554" s="55"/>
    </row>
    <row r="555" spans="1:4" ht="27.75" thickBot="1" x14ac:dyDescent="0.3">
      <c r="A555" s="49" t="s">
        <v>18</v>
      </c>
      <c r="B555" s="50">
        <f>SUM(B556:B559)</f>
        <v>4</v>
      </c>
      <c r="C555" s="45"/>
      <c r="D555" s="55"/>
    </row>
    <row r="556" spans="1:4" ht="39" thickBot="1" x14ac:dyDescent="0.3">
      <c r="A556" s="60" t="s">
        <v>190</v>
      </c>
      <c r="B556" s="1">
        <v>1</v>
      </c>
      <c r="C556" s="45"/>
      <c r="D556" s="55"/>
    </row>
    <row r="557" spans="1:4" ht="26.25" thickBot="1" x14ac:dyDescent="0.3">
      <c r="A557" s="60" t="s">
        <v>80</v>
      </c>
      <c r="B557" s="1">
        <v>1</v>
      </c>
      <c r="C557" s="45"/>
      <c r="D557" s="55"/>
    </row>
    <row r="558" spans="1:4" ht="39" thickBot="1" x14ac:dyDescent="0.3">
      <c r="A558" s="60" t="s">
        <v>191</v>
      </c>
      <c r="B558" s="1">
        <v>1</v>
      </c>
      <c r="C558" s="45"/>
      <c r="D558" s="55"/>
    </row>
    <row r="559" spans="1:4" ht="26.25" thickBot="1" x14ac:dyDescent="0.3">
      <c r="A559" s="60" t="s">
        <v>81</v>
      </c>
      <c r="B559" s="1">
        <v>1</v>
      </c>
      <c r="C559" s="45"/>
      <c r="D559" s="55"/>
    </row>
    <row r="560" spans="1:4" ht="15.75" thickBot="1" x14ac:dyDescent="0.3">
      <c r="A560" s="65" t="s">
        <v>310</v>
      </c>
      <c r="B560" s="65">
        <f>SUM(B561,B569)</f>
        <v>28</v>
      </c>
      <c r="C560" s="45"/>
      <c r="D560" s="55"/>
    </row>
    <row r="561" spans="1:4" ht="15.75" thickBot="1" x14ac:dyDescent="0.3">
      <c r="A561" s="49" t="s">
        <v>286</v>
      </c>
      <c r="B561" s="50">
        <f>SUM(B562,B566)</f>
        <v>5</v>
      </c>
      <c r="C561" s="45"/>
      <c r="D561" s="55"/>
    </row>
    <row r="562" spans="1:4" ht="15.75" thickBot="1" x14ac:dyDescent="0.3">
      <c r="A562" s="49" t="s">
        <v>2</v>
      </c>
      <c r="B562" s="50">
        <f>SUM(B563:B565)</f>
        <v>3</v>
      </c>
      <c r="C562" s="45"/>
      <c r="D562" s="55"/>
    </row>
    <row r="563" spans="1:4" ht="15.75" thickBot="1" x14ac:dyDescent="0.3">
      <c r="A563" s="58" t="s">
        <v>3</v>
      </c>
      <c r="B563" s="1">
        <v>1</v>
      </c>
      <c r="C563" s="45"/>
      <c r="D563" s="55"/>
    </row>
    <row r="564" spans="1:4" ht="15.75" thickBot="1" x14ac:dyDescent="0.3">
      <c r="A564" s="58" t="s">
        <v>4</v>
      </c>
      <c r="B564" s="1">
        <v>1</v>
      </c>
      <c r="C564" s="45"/>
      <c r="D564" s="55"/>
    </row>
    <row r="565" spans="1:4" ht="15.75" thickBot="1" x14ac:dyDescent="0.3">
      <c r="A565" s="58" t="s">
        <v>227</v>
      </c>
      <c r="B565" s="1">
        <v>1</v>
      </c>
      <c r="C565" s="48"/>
      <c r="D565" s="55"/>
    </row>
    <row r="566" spans="1:4" ht="15.75" thickBot="1" x14ac:dyDescent="0.3">
      <c r="A566" s="49" t="s">
        <v>5</v>
      </c>
      <c r="B566" s="50">
        <f>SUM(B567:B568)</f>
        <v>2</v>
      </c>
      <c r="C566" s="45"/>
      <c r="D566" s="55"/>
    </row>
    <row r="567" spans="1:4" ht="26.25" thickBot="1" x14ac:dyDescent="0.3">
      <c r="A567" s="51" t="s">
        <v>232</v>
      </c>
      <c r="B567" s="1">
        <v>1</v>
      </c>
      <c r="C567" s="45"/>
      <c r="D567" s="55"/>
    </row>
    <row r="568" spans="1:4" ht="39" thickBot="1" x14ac:dyDescent="0.3">
      <c r="A568" s="52" t="s">
        <v>233</v>
      </c>
      <c r="B568" s="1">
        <v>1</v>
      </c>
      <c r="C568" s="45"/>
      <c r="D568" s="55"/>
    </row>
    <row r="569" spans="1:4" ht="15.75" thickBot="1" x14ac:dyDescent="0.3">
      <c r="A569" s="49" t="s">
        <v>293</v>
      </c>
      <c r="B569" s="50">
        <f>SUM(B570,B575,B598)</f>
        <v>23</v>
      </c>
      <c r="C569" s="45"/>
      <c r="D569" s="55"/>
    </row>
    <row r="570" spans="1:4" ht="15.75" thickBot="1" x14ac:dyDescent="0.3">
      <c r="A570" s="49" t="s">
        <v>7</v>
      </c>
      <c r="B570" s="50">
        <f>SUM(B571:B574)</f>
        <v>4</v>
      </c>
      <c r="C570" s="45"/>
      <c r="D570" s="55"/>
    </row>
    <row r="571" spans="1:4" ht="15.75" thickBot="1" x14ac:dyDescent="0.3">
      <c r="A571" s="60" t="s">
        <v>8</v>
      </c>
      <c r="B571" s="1">
        <v>1</v>
      </c>
      <c r="C571" s="45"/>
      <c r="D571" s="55"/>
    </row>
    <row r="572" spans="1:4" ht="15.75" thickBot="1" x14ac:dyDescent="0.3">
      <c r="A572" s="60" t="s">
        <v>117</v>
      </c>
      <c r="B572" s="1">
        <v>1</v>
      </c>
      <c r="C572" s="45"/>
      <c r="D572" s="55"/>
    </row>
    <row r="573" spans="1:4" ht="15.75" thickBot="1" x14ac:dyDescent="0.3">
      <c r="A573" s="60" t="s">
        <v>82</v>
      </c>
      <c r="B573" s="1">
        <v>1</v>
      </c>
      <c r="C573" s="45"/>
      <c r="D573" s="55"/>
    </row>
    <row r="574" spans="1:4" ht="39" thickBot="1" x14ac:dyDescent="0.3">
      <c r="A574" s="60" t="s">
        <v>192</v>
      </c>
      <c r="B574" s="1">
        <v>1</v>
      </c>
      <c r="C574" s="45"/>
      <c r="D574" s="55"/>
    </row>
    <row r="575" spans="1:4" ht="15.75" thickBot="1" x14ac:dyDescent="0.3">
      <c r="A575" s="49" t="s">
        <v>9</v>
      </c>
      <c r="B575" s="50">
        <f>SUM(B576,B587,B595)</f>
        <v>17</v>
      </c>
      <c r="C575" s="45"/>
      <c r="D575" s="55"/>
    </row>
    <row r="576" spans="1:4" ht="15.75" thickBot="1" x14ac:dyDescent="0.3">
      <c r="A576" s="57" t="s">
        <v>10</v>
      </c>
      <c r="B576" s="54">
        <f>SUM(B577:B579,B581:B586)</f>
        <v>9</v>
      </c>
      <c r="C576" s="45"/>
      <c r="D576" s="55"/>
    </row>
    <row r="577" spans="1:4" ht="15.75" thickBot="1" x14ac:dyDescent="0.3">
      <c r="A577" s="60" t="s">
        <v>11</v>
      </c>
      <c r="B577" s="1">
        <v>1</v>
      </c>
      <c r="C577" s="45"/>
      <c r="D577" s="55"/>
    </row>
    <row r="578" spans="1:4" ht="26.25" thickBot="1" x14ac:dyDescent="0.3">
      <c r="A578" s="60" t="s">
        <v>220</v>
      </c>
      <c r="B578" s="1">
        <v>1</v>
      </c>
      <c r="C578" s="45"/>
      <c r="D578" s="55"/>
    </row>
    <row r="579" spans="1:4" ht="26.25" thickBot="1" x14ac:dyDescent="0.3">
      <c r="A579" s="60" t="s">
        <v>12</v>
      </c>
      <c r="B579" s="1">
        <v>1</v>
      </c>
      <c r="C579" s="45"/>
      <c r="D579" s="55"/>
    </row>
    <row r="580" spans="1:4" ht="15.75" thickBot="1" x14ac:dyDescent="0.3">
      <c r="A580" s="79" t="s">
        <v>13</v>
      </c>
      <c r="B580" s="79"/>
      <c r="C580" s="45"/>
      <c r="D580" s="55"/>
    </row>
    <row r="581" spans="1:4" ht="15.75" thickBot="1" x14ac:dyDescent="0.3">
      <c r="A581" s="59" t="s">
        <v>120</v>
      </c>
      <c r="B581" s="1">
        <v>1</v>
      </c>
      <c r="C581" s="45"/>
      <c r="D581" s="55"/>
    </row>
    <row r="582" spans="1:4" ht="15.75" thickBot="1" x14ac:dyDescent="0.3">
      <c r="A582" s="70" t="s">
        <v>193</v>
      </c>
      <c r="B582" s="1">
        <v>1</v>
      </c>
      <c r="C582" s="45"/>
      <c r="D582" s="55"/>
    </row>
    <row r="583" spans="1:4" ht="15.75" thickBot="1" x14ac:dyDescent="0.3">
      <c r="A583" s="70" t="s">
        <v>194</v>
      </c>
      <c r="B583" s="1">
        <v>1</v>
      </c>
      <c r="C583" s="45"/>
      <c r="D583" s="55"/>
    </row>
    <row r="584" spans="1:4" ht="15.75" thickBot="1" x14ac:dyDescent="0.3">
      <c r="A584" s="70" t="s">
        <v>195</v>
      </c>
      <c r="B584" s="1">
        <v>1</v>
      </c>
      <c r="C584" s="45"/>
      <c r="D584" s="55"/>
    </row>
    <row r="585" spans="1:4" ht="26.25" thickBot="1" x14ac:dyDescent="0.3">
      <c r="A585" s="70" t="s">
        <v>196</v>
      </c>
      <c r="B585" s="1">
        <v>1</v>
      </c>
      <c r="C585" s="45"/>
      <c r="D585" s="55"/>
    </row>
    <row r="586" spans="1:4" ht="26.25" thickBot="1" x14ac:dyDescent="0.3">
      <c r="A586" s="70" t="s">
        <v>197</v>
      </c>
      <c r="B586" s="1">
        <v>1</v>
      </c>
      <c r="C586" s="45"/>
      <c r="D586" s="55"/>
    </row>
    <row r="587" spans="1:4" ht="15.75" thickBot="1" x14ac:dyDescent="0.3">
      <c r="A587" s="57" t="s">
        <v>14</v>
      </c>
      <c r="B587" s="50">
        <f>SUM(B589:B594)</f>
        <v>6</v>
      </c>
      <c r="C587" s="45"/>
      <c r="D587" s="55"/>
    </row>
    <row r="588" spans="1:4" ht="15.75" thickBot="1" x14ac:dyDescent="0.3">
      <c r="A588" s="79" t="s">
        <v>15</v>
      </c>
      <c r="B588" s="79"/>
      <c r="C588" s="45"/>
      <c r="D588" s="55"/>
    </row>
    <row r="589" spans="1:4" ht="15.75" thickBot="1" x14ac:dyDescent="0.3">
      <c r="A589" s="70" t="s">
        <v>198</v>
      </c>
      <c r="B589" s="1">
        <v>1</v>
      </c>
      <c r="C589" s="45"/>
      <c r="D589" s="55"/>
    </row>
    <row r="590" spans="1:4" ht="15.75" thickBot="1" x14ac:dyDescent="0.3">
      <c r="A590" s="70" t="s">
        <v>193</v>
      </c>
      <c r="B590" s="1">
        <v>1</v>
      </c>
      <c r="C590" s="45"/>
      <c r="D590" s="55"/>
    </row>
    <row r="591" spans="1:4" ht="15.75" thickBot="1" x14ac:dyDescent="0.3">
      <c r="A591" s="70" t="s">
        <v>194</v>
      </c>
      <c r="B591" s="1">
        <v>1</v>
      </c>
      <c r="C591" s="45"/>
      <c r="D591" s="55"/>
    </row>
    <row r="592" spans="1:4" ht="15.75" thickBot="1" x14ac:dyDescent="0.3">
      <c r="A592" s="70" t="s">
        <v>195</v>
      </c>
      <c r="B592" s="1">
        <v>1</v>
      </c>
      <c r="C592" s="45"/>
      <c r="D592" s="55"/>
    </row>
    <row r="593" spans="1:4" ht="26.25" thickBot="1" x14ac:dyDescent="0.3">
      <c r="A593" s="70" t="s">
        <v>196</v>
      </c>
      <c r="B593" s="1">
        <v>1</v>
      </c>
      <c r="C593" s="45"/>
      <c r="D593" s="55"/>
    </row>
    <row r="594" spans="1:4" ht="26.25" thickBot="1" x14ac:dyDescent="0.3">
      <c r="A594" s="70" t="s">
        <v>197</v>
      </c>
      <c r="B594" s="1">
        <v>1</v>
      </c>
      <c r="C594" s="45"/>
      <c r="D594" s="55"/>
    </row>
    <row r="595" spans="1:4" ht="15.75" thickBot="1" x14ac:dyDescent="0.3">
      <c r="A595" s="57" t="s">
        <v>16</v>
      </c>
      <c r="B595" s="50">
        <f>SUM(B596:B597)</f>
        <v>2</v>
      </c>
      <c r="C595" s="45"/>
      <c r="D595" s="55"/>
    </row>
    <row r="596" spans="1:4" ht="15.75" thickBot="1" x14ac:dyDescent="0.3">
      <c r="A596" s="60" t="s">
        <v>83</v>
      </c>
      <c r="B596" s="1">
        <v>1</v>
      </c>
      <c r="C596" s="45"/>
      <c r="D596" s="55"/>
    </row>
    <row r="597" spans="1:4" ht="26.25" thickBot="1" x14ac:dyDescent="0.3">
      <c r="A597" s="60" t="s">
        <v>199</v>
      </c>
      <c r="B597" s="1">
        <v>1</v>
      </c>
      <c r="C597" s="45"/>
      <c r="D597" s="55"/>
    </row>
    <row r="598" spans="1:4" ht="27.75" thickBot="1" x14ac:dyDescent="0.3">
      <c r="A598" s="49" t="s">
        <v>18</v>
      </c>
      <c r="B598" s="50">
        <f>SUM(B599:B600)</f>
        <v>2</v>
      </c>
      <c r="C598" s="45"/>
      <c r="D598" s="55"/>
    </row>
    <row r="599" spans="1:4" ht="39" thickBot="1" x14ac:dyDescent="0.3">
      <c r="A599" s="60" t="s">
        <v>200</v>
      </c>
      <c r="B599" s="1">
        <v>1</v>
      </c>
      <c r="C599" s="45"/>
      <c r="D599" s="55"/>
    </row>
    <row r="600" spans="1:4" ht="15.75" thickBot="1" x14ac:dyDescent="0.3">
      <c r="A600" s="60" t="s">
        <v>84</v>
      </c>
      <c r="B600" s="1">
        <v>1</v>
      </c>
      <c r="C600" s="45"/>
      <c r="D600" s="55"/>
    </row>
    <row r="601" spans="1:4" ht="15.75" thickBot="1" x14ac:dyDescent="0.3">
      <c r="A601" s="65" t="s">
        <v>311</v>
      </c>
      <c r="B601" s="65">
        <f>SUM(B602,B606)</f>
        <v>18</v>
      </c>
      <c r="C601" s="45"/>
      <c r="D601" s="55"/>
    </row>
    <row r="602" spans="1:4" ht="15.75" thickBot="1" x14ac:dyDescent="0.3">
      <c r="A602" s="49" t="s">
        <v>312</v>
      </c>
      <c r="B602" s="50">
        <f>B603</f>
        <v>2</v>
      </c>
      <c r="C602" s="45"/>
      <c r="D602" s="55"/>
    </row>
    <row r="603" spans="1:4" ht="15.75" thickBot="1" x14ac:dyDescent="0.3">
      <c r="A603" s="49" t="s">
        <v>2</v>
      </c>
      <c r="B603" s="50">
        <f>SUM(B604:B605)</f>
        <v>2</v>
      </c>
      <c r="C603" s="45"/>
      <c r="D603" s="55"/>
    </row>
    <row r="604" spans="1:4" ht="15.75" thickBot="1" x14ac:dyDescent="0.3">
      <c r="A604" s="58" t="s">
        <v>3</v>
      </c>
      <c r="B604" s="1">
        <v>1</v>
      </c>
      <c r="C604" s="45"/>
      <c r="D604" s="55"/>
    </row>
    <row r="605" spans="1:4" ht="15.75" thickBot="1" x14ac:dyDescent="0.3">
      <c r="A605" s="58" t="s">
        <v>4</v>
      </c>
      <c r="B605" s="1">
        <v>1</v>
      </c>
      <c r="C605" s="45"/>
      <c r="D605" s="55"/>
    </row>
    <row r="606" spans="1:4" ht="15.75" thickBot="1" x14ac:dyDescent="0.3">
      <c r="A606" s="49" t="s">
        <v>313</v>
      </c>
      <c r="B606" s="54">
        <f>SUM(B607,B612,B626)</f>
        <v>16</v>
      </c>
      <c r="C606" s="45"/>
      <c r="D606" s="55"/>
    </row>
    <row r="607" spans="1:4" ht="15.75" thickBot="1" x14ac:dyDescent="0.3">
      <c r="A607" s="49" t="s">
        <v>7</v>
      </c>
      <c r="B607" s="54">
        <f>SUM(B608:B611)</f>
        <v>4</v>
      </c>
      <c r="C607" s="45"/>
      <c r="D607" s="55"/>
    </row>
    <row r="608" spans="1:4" ht="15.75" thickBot="1" x14ac:dyDescent="0.3">
      <c r="A608" s="60" t="s">
        <v>8</v>
      </c>
      <c r="B608" s="1">
        <v>1</v>
      </c>
      <c r="C608" s="45"/>
      <c r="D608" s="55"/>
    </row>
    <row r="609" spans="1:4" ht="15.75" thickBot="1" x14ac:dyDescent="0.3">
      <c r="A609" s="60" t="s">
        <v>117</v>
      </c>
      <c r="B609" s="1">
        <v>1</v>
      </c>
      <c r="C609" s="45"/>
      <c r="D609" s="55"/>
    </row>
    <row r="610" spans="1:4" ht="15.75" thickBot="1" x14ac:dyDescent="0.3">
      <c r="A610" s="60" t="s">
        <v>85</v>
      </c>
      <c r="B610" s="1">
        <v>1</v>
      </c>
      <c r="C610" s="45"/>
      <c r="D610" s="55"/>
    </row>
    <row r="611" spans="1:4" ht="26.25" thickBot="1" x14ac:dyDescent="0.3">
      <c r="A611" s="60" t="s">
        <v>201</v>
      </c>
      <c r="B611" s="1">
        <v>1</v>
      </c>
      <c r="C611" s="45"/>
      <c r="D611" s="55"/>
    </row>
    <row r="612" spans="1:4" ht="15.75" thickBot="1" x14ac:dyDescent="0.3">
      <c r="A612" s="49" t="s">
        <v>9</v>
      </c>
      <c r="B612" s="50">
        <f>SUM(B613,B623)</f>
        <v>10</v>
      </c>
      <c r="C612" s="45"/>
      <c r="D612" s="55"/>
    </row>
    <row r="613" spans="1:4" ht="15.75" thickBot="1" x14ac:dyDescent="0.3">
      <c r="A613" s="57" t="s">
        <v>10</v>
      </c>
      <c r="B613" s="54">
        <f>SUM(B614:B615,B617:B622)</f>
        <v>8</v>
      </c>
      <c r="C613" s="45"/>
      <c r="D613" s="55"/>
    </row>
    <row r="614" spans="1:4" ht="15.75" thickBot="1" x14ac:dyDescent="0.3">
      <c r="A614" s="60" t="s">
        <v>11</v>
      </c>
      <c r="B614" s="1">
        <v>1</v>
      </c>
      <c r="C614" s="45"/>
      <c r="D614" s="55"/>
    </row>
    <row r="615" spans="1:4" ht="26.25" thickBot="1" x14ac:dyDescent="0.3">
      <c r="A615" s="60" t="s">
        <v>12</v>
      </c>
      <c r="B615" s="1">
        <v>1</v>
      </c>
      <c r="C615" s="45"/>
      <c r="D615" s="55"/>
    </row>
    <row r="616" spans="1:4" ht="15.75" thickBot="1" x14ac:dyDescent="0.3">
      <c r="A616" s="79" t="s">
        <v>13</v>
      </c>
      <c r="B616" s="79"/>
      <c r="C616" s="45"/>
      <c r="D616" s="55"/>
    </row>
    <row r="617" spans="1:4" ht="15.75" thickBot="1" x14ac:dyDescent="0.3">
      <c r="A617" s="59" t="s">
        <v>120</v>
      </c>
      <c r="B617" s="1">
        <v>1</v>
      </c>
      <c r="C617" s="45"/>
      <c r="D617" s="55"/>
    </row>
    <row r="618" spans="1:4" ht="15.75" thickBot="1" x14ac:dyDescent="0.3">
      <c r="A618" s="59" t="s">
        <v>121</v>
      </c>
      <c r="B618" s="1">
        <v>1</v>
      </c>
      <c r="C618" s="45"/>
      <c r="D618" s="55"/>
    </row>
    <row r="619" spans="1:4" ht="15.75" thickBot="1" x14ac:dyDescent="0.3">
      <c r="A619" s="59" t="s">
        <v>122</v>
      </c>
      <c r="B619" s="1">
        <v>1</v>
      </c>
      <c r="C619" s="45"/>
      <c r="D619" s="55"/>
    </row>
    <row r="620" spans="1:4" ht="15.75" thickBot="1" x14ac:dyDescent="0.3">
      <c r="A620" s="59" t="s">
        <v>123</v>
      </c>
      <c r="B620" s="1">
        <v>1</v>
      </c>
      <c r="C620" s="45"/>
      <c r="D620" s="55"/>
    </row>
    <row r="621" spans="1:4" ht="26.25" thickBot="1" x14ac:dyDescent="0.3">
      <c r="A621" s="59" t="s">
        <v>124</v>
      </c>
      <c r="B621" s="1">
        <v>1</v>
      </c>
      <c r="C621" s="45"/>
      <c r="D621" s="55"/>
    </row>
    <row r="622" spans="1:4" ht="15.75" thickBot="1" x14ac:dyDescent="0.3">
      <c r="A622" s="70" t="s">
        <v>202</v>
      </c>
      <c r="B622" s="1">
        <v>1</v>
      </c>
      <c r="C622" s="45"/>
      <c r="D622" s="55"/>
    </row>
    <row r="623" spans="1:4" ht="15.75" thickBot="1" x14ac:dyDescent="0.3">
      <c r="A623" s="57" t="s">
        <v>86</v>
      </c>
      <c r="B623" s="50">
        <f>SUM(B624:B625)</f>
        <v>2</v>
      </c>
      <c r="C623" s="45"/>
      <c r="D623" s="55"/>
    </row>
    <row r="624" spans="1:4" ht="15.75" thickBot="1" x14ac:dyDescent="0.3">
      <c r="A624" s="60" t="s">
        <v>87</v>
      </c>
      <c r="B624" s="1">
        <v>1</v>
      </c>
      <c r="C624" s="45"/>
      <c r="D624" s="55"/>
    </row>
    <row r="625" spans="1:4" ht="26.25" thickBot="1" x14ac:dyDescent="0.3">
      <c r="A625" s="60" t="s">
        <v>203</v>
      </c>
      <c r="B625" s="1">
        <v>1</v>
      </c>
      <c r="C625" s="45"/>
      <c r="D625" s="55"/>
    </row>
    <row r="626" spans="1:4" ht="27.75" thickBot="1" x14ac:dyDescent="0.3">
      <c r="A626" s="49" t="s">
        <v>88</v>
      </c>
      <c r="B626" s="71">
        <f>SUM(B627:B628)</f>
        <v>2</v>
      </c>
      <c r="C626" s="45"/>
      <c r="D626" s="55"/>
    </row>
    <row r="627" spans="1:4" ht="39" thickBot="1" x14ac:dyDescent="0.3">
      <c r="A627" s="60" t="s">
        <v>204</v>
      </c>
      <c r="B627" s="1">
        <v>1</v>
      </c>
      <c r="C627" s="45"/>
      <c r="D627" s="55"/>
    </row>
    <row r="628" spans="1:4" ht="26.25" thickBot="1" x14ac:dyDescent="0.3">
      <c r="A628" s="60" t="s">
        <v>89</v>
      </c>
      <c r="B628" s="1">
        <v>1</v>
      </c>
      <c r="C628" s="45"/>
      <c r="D628" s="55"/>
    </row>
    <row r="629" spans="1:4" ht="15.75" thickBot="1" x14ac:dyDescent="0.3">
      <c r="A629" s="37" t="s">
        <v>314</v>
      </c>
      <c r="B629" s="72">
        <f>SUM(B630,B644)</f>
        <v>22</v>
      </c>
      <c r="C629" s="45"/>
      <c r="D629" s="55"/>
    </row>
    <row r="630" spans="1:4" ht="26.25" thickBot="1" x14ac:dyDescent="0.3">
      <c r="A630" s="73" t="s">
        <v>315</v>
      </c>
      <c r="B630" s="50">
        <f>SUM(B631,B637)</f>
        <v>10</v>
      </c>
      <c r="C630" s="45"/>
      <c r="D630" s="55"/>
    </row>
    <row r="631" spans="1:4" ht="54.75" thickBot="1" x14ac:dyDescent="0.3">
      <c r="A631" s="44" t="s">
        <v>262</v>
      </c>
      <c r="B631" s="50">
        <f>SUM(B632:B636)</f>
        <v>5</v>
      </c>
      <c r="C631" s="45"/>
      <c r="D631" s="55"/>
    </row>
    <row r="632" spans="1:4" ht="39" thickBot="1" x14ac:dyDescent="0.3">
      <c r="A632" s="74" t="s">
        <v>257</v>
      </c>
      <c r="B632" s="3">
        <v>1</v>
      </c>
      <c r="C632" s="45"/>
      <c r="D632" s="55"/>
    </row>
    <row r="633" spans="1:4" ht="39" thickBot="1" x14ac:dyDescent="0.3">
      <c r="A633" s="74" t="s">
        <v>258</v>
      </c>
      <c r="B633" s="3">
        <v>1</v>
      </c>
      <c r="C633" s="45"/>
      <c r="D633" s="55"/>
    </row>
    <row r="634" spans="1:4" ht="39" thickBot="1" x14ac:dyDescent="0.3">
      <c r="A634" s="74" t="s">
        <v>259</v>
      </c>
      <c r="B634" s="3">
        <v>1</v>
      </c>
      <c r="C634" s="45"/>
      <c r="D634" s="55"/>
    </row>
    <row r="635" spans="1:4" ht="39" thickBot="1" x14ac:dyDescent="0.3">
      <c r="A635" s="74" t="s">
        <v>260</v>
      </c>
      <c r="B635" s="3">
        <v>1</v>
      </c>
      <c r="C635" s="45"/>
      <c r="D635" s="55"/>
    </row>
    <row r="636" spans="1:4" ht="39" thickBot="1" x14ac:dyDescent="0.3">
      <c r="A636" s="74" t="s">
        <v>261</v>
      </c>
      <c r="B636" s="3">
        <v>1</v>
      </c>
      <c r="C636" s="45"/>
      <c r="D636" s="55"/>
    </row>
    <row r="637" spans="1:4" ht="27.75" thickBot="1" x14ac:dyDescent="0.3">
      <c r="A637" s="49" t="s">
        <v>246</v>
      </c>
      <c r="B637" s="75">
        <f>SUM(B639:B643)</f>
        <v>5</v>
      </c>
      <c r="C637" s="45"/>
      <c r="D637" s="55"/>
    </row>
    <row r="638" spans="1:4" ht="15.75" thickBot="1" x14ac:dyDescent="0.3">
      <c r="A638" s="79" t="s">
        <v>90</v>
      </c>
      <c r="B638" s="79"/>
      <c r="C638" s="45"/>
      <c r="D638" s="55"/>
    </row>
    <row r="639" spans="1:4" ht="15.75" thickBot="1" x14ac:dyDescent="0.3">
      <c r="A639" s="67" t="s">
        <v>108</v>
      </c>
      <c r="B639" s="3">
        <v>1</v>
      </c>
      <c r="C639" s="45"/>
      <c r="D639" s="55"/>
    </row>
    <row r="640" spans="1:4" ht="15.75" thickBot="1" x14ac:dyDescent="0.3">
      <c r="A640" s="67" t="s">
        <v>109</v>
      </c>
      <c r="B640" s="3">
        <v>1</v>
      </c>
      <c r="C640" s="45"/>
      <c r="D640" s="55"/>
    </row>
    <row r="641" spans="1:4" ht="15.75" thickBot="1" x14ac:dyDescent="0.3">
      <c r="A641" s="67" t="s">
        <v>110</v>
      </c>
      <c r="B641" s="3">
        <v>1</v>
      </c>
      <c r="C641" s="45"/>
      <c r="D641" s="55"/>
    </row>
    <row r="642" spans="1:4" ht="15.75" thickBot="1" x14ac:dyDescent="0.3">
      <c r="A642" s="67" t="s">
        <v>111</v>
      </c>
      <c r="B642" s="3">
        <v>1</v>
      </c>
      <c r="C642" s="45"/>
      <c r="D642" s="55"/>
    </row>
    <row r="643" spans="1:4" ht="15.75" thickBot="1" x14ac:dyDescent="0.3">
      <c r="A643" s="67" t="s">
        <v>112</v>
      </c>
      <c r="B643" s="3">
        <v>1</v>
      </c>
      <c r="C643" s="45"/>
      <c r="D643" s="55"/>
    </row>
    <row r="644" spans="1:4" ht="15.75" thickBot="1" x14ac:dyDescent="0.3">
      <c r="A644" s="76" t="s">
        <v>316</v>
      </c>
      <c r="B644" s="75">
        <f>SUM(B645:B650,B652:B653,B655:B658)</f>
        <v>12</v>
      </c>
      <c r="C644" s="45"/>
      <c r="D644" s="55"/>
    </row>
    <row r="645" spans="1:4" ht="15.75" thickBot="1" x14ac:dyDescent="0.3">
      <c r="A645" s="66" t="s">
        <v>247</v>
      </c>
      <c r="B645" s="3">
        <v>1</v>
      </c>
      <c r="C645" s="45"/>
      <c r="D645" s="55"/>
    </row>
    <row r="646" spans="1:4" ht="15.75" thickBot="1" x14ac:dyDescent="0.3">
      <c r="A646" s="66" t="s">
        <v>248</v>
      </c>
      <c r="B646" s="3">
        <v>1</v>
      </c>
      <c r="C646" s="45"/>
      <c r="D646" s="55"/>
    </row>
    <row r="647" spans="1:4" ht="26.25" thickBot="1" x14ac:dyDescent="0.3">
      <c r="A647" s="66" t="s">
        <v>249</v>
      </c>
      <c r="B647" s="3">
        <v>1</v>
      </c>
      <c r="C647" s="45"/>
      <c r="D647" s="55"/>
    </row>
    <row r="648" spans="1:4" ht="15.75" thickBot="1" x14ac:dyDescent="0.3">
      <c r="A648" s="66" t="s">
        <v>250</v>
      </c>
      <c r="B648" s="3">
        <v>1</v>
      </c>
      <c r="C648" s="45"/>
      <c r="D648" s="55"/>
    </row>
    <row r="649" spans="1:4" ht="15.75" thickBot="1" x14ac:dyDescent="0.3">
      <c r="A649" s="66" t="s">
        <v>251</v>
      </c>
      <c r="B649" s="3">
        <v>1</v>
      </c>
      <c r="C649" s="45"/>
      <c r="D649" s="55"/>
    </row>
    <row r="650" spans="1:4" ht="15.75" thickBot="1" x14ac:dyDescent="0.3">
      <c r="A650" s="66" t="s">
        <v>205</v>
      </c>
      <c r="B650" s="3">
        <v>1</v>
      </c>
      <c r="C650" s="45"/>
      <c r="D650" s="55"/>
    </row>
    <row r="651" spans="1:4" ht="15.75" thickBot="1" x14ac:dyDescent="0.3">
      <c r="A651" s="78" t="s">
        <v>91</v>
      </c>
      <c r="B651" s="78"/>
      <c r="C651" s="45"/>
      <c r="D651" s="55"/>
    </row>
    <row r="652" spans="1:4" ht="15.75" thickBot="1" x14ac:dyDescent="0.3">
      <c r="A652" s="60" t="s">
        <v>92</v>
      </c>
      <c r="B652" s="3">
        <v>1</v>
      </c>
      <c r="C652" s="45"/>
      <c r="D652" s="55"/>
    </row>
    <row r="653" spans="1:4" ht="26.25" thickBot="1" x14ac:dyDescent="0.3">
      <c r="A653" s="60" t="s">
        <v>93</v>
      </c>
      <c r="B653" s="3">
        <v>1</v>
      </c>
      <c r="C653" s="45"/>
      <c r="D653" s="55"/>
    </row>
    <row r="654" spans="1:4" ht="15.75" thickBot="1" x14ac:dyDescent="0.3">
      <c r="A654" s="79" t="s">
        <v>94</v>
      </c>
      <c r="B654" s="79"/>
      <c r="C654" s="45"/>
      <c r="D654" s="55"/>
    </row>
    <row r="655" spans="1:4" ht="15.75" thickBot="1" x14ac:dyDescent="0.3">
      <c r="A655" s="70" t="s">
        <v>206</v>
      </c>
      <c r="B655" s="3">
        <v>1</v>
      </c>
      <c r="C655" s="45"/>
      <c r="D655" s="55"/>
    </row>
    <row r="656" spans="1:4" ht="26.25" thickBot="1" x14ac:dyDescent="0.3">
      <c r="A656" s="70" t="s">
        <v>207</v>
      </c>
      <c r="B656" s="3">
        <v>1</v>
      </c>
      <c r="C656" s="45"/>
      <c r="D656" s="55"/>
    </row>
    <row r="657" spans="1:4" ht="15.75" thickBot="1" x14ac:dyDescent="0.3">
      <c r="A657" s="70" t="s">
        <v>208</v>
      </c>
      <c r="B657" s="3">
        <v>1</v>
      </c>
      <c r="C657" s="45"/>
      <c r="D657" s="55"/>
    </row>
    <row r="658" spans="1:4" ht="15.75" thickBot="1" x14ac:dyDescent="0.3">
      <c r="A658" s="70" t="s">
        <v>209</v>
      </c>
      <c r="B658" s="3">
        <v>1</v>
      </c>
      <c r="C658" s="45"/>
      <c r="D658" s="55"/>
    </row>
    <row r="659" spans="1:4" ht="15.75" thickBot="1" x14ac:dyDescent="0.3">
      <c r="A659" s="37" t="s">
        <v>317</v>
      </c>
      <c r="B659" s="65">
        <f>SUM(B661:B664,B666:B667,B669:B675)</f>
        <v>12</v>
      </c>
      <c r="C659" s="45"/>
      <c r="D659" s="55"/>
    </row>
    <row r="660" spans="1:4" ht="15.75" thickBot="1" x14ac:dyDescent="0.3">
      <c r="A660" s="77" t="s">
        <v>113</v>
      </c>
      <c r="B660" s="77"/>
      <c r="C660" s="45"/>
      <c r="D660" s="55"/>
    </row>
    <row r="661" spans="1:4" ht="26.25" thickBot="1" x14ac:dyDescent="0.3">
      <c r="A661" s="60" t="s">
        <v>210</v>
      </c>
      <c r="B661" s="3">
        <v>0</v>
      </c>
      <c r="C661" s="45"/>
      <c r="D661" s="55"/>
    </row>
    <row r="662" spans="1:4" ht="26.25" thickBot="1" x14ac:dyDescent="0.3">
      <c r="A662" s="60" t="s">
        <v>95</v>
      </c>
      <c r="B662" s="3">
        <v>1</v>
      </c>
      <c r="C662" s="45"/>
      <c r="D662" s="55"/>
    </row>
    <row r="663" spans="1:4" ht="15.75" thickBot="1" x14ac:dyDescent="0.3">
      <c r="A663" s="60" t="s">
        <v>96</v>
      </c>
      <c r="B663" s="3">
        <v>1</v>
      </c>
      <c r="C663" s="45"/>
      <c r="D663" s="55"/>
    </row>
    <row r="664" spans="1:4" ht="15.75" thickBot="1" x14ac:dyDescent="0.3">
      <c r="A664" s="60" t="s">
        <v>97</v>
      </c>
      <c r="B664" s="3">
        <v>1</v>
      </c>
      <c r="C664" s="45"/>
      <c r="D664" s="55"/>
    </row>
    <row r="665" spans="1:4" ht="15.75" thickBot="1" x14ac:dyDescent="0.3">
      <c r="A665" s="79" t="s">
        <v>98</v>
      </c>
      <c r="B665" s="79"/>
      <c r="C665" s="45"/>
      <c r="D665" s="55"/>
    </row>
    <row r="666" spans="1:4" ht="15.75" thickBot="1" x14ac:dyDescent="0.3">
      <c r="A666" s="60" t="s">
        <v>99</v>
      </c>
      <c r="B666" s="3">
        <v>1</v>
      </c>
      <c r="C666" s="45"/>
      <c r="D666" s="55"/>
    </row>
    <row r="667" spans="1:4" ht="26.25" thickBot="1" x14ac:dyDescent="0.3">
      <c r="A667" s="60" t="s">
        <v>100</v>
      </c>
      <c r="B667" s="3">
        <v>1</v>
      </c>
      <c r="C667" s="45"/>
      <c r="D667" s="55"/>
    </row>
    <row r="668" spans="1:4" ht="15.75" thickBot="1" x14ac:dyDescent="0.3">
      <c r="A668" s="78" t="s">
        <v>101</v>
      </c>
      <c r="B668" s="78"/>
      <c r="C668" s="45"/>
      <c r="D668" s="55"/>
    </row>
    <row r="669" spans="1:4" ht="15.75" thickBot="1" x14ac:dyDescent="0.3">
      <c r="A669" s="59" t="s">
        <v>211</v>
      </c>
      <c r="B669" s="3">
        <v>1</v>
      </c>
      <c r="C669" s="45"/>
      <c r="D669" s="55"/>
    </row>
    <row r="670" spans="1:4" ht="15.75" thickBot="1" x14ac:dyDescent="0.3">
      <c r="A670" s="59" t="s">
        <v>212</v>
      </c>
      <c r="B670" s="3">
        <v>1</v>
      </c>
      <c r="C670" s="45"/>
      <c r="D670" s="55"/>
    </row>
    <row r="671" spans="1:4" ht="15.75" thickBot="1" x14ac:dyDescent="0.3">
      <c r="A671" s="59" t="s">
        <v>213</v>
      </c>
      <c r="B671" s="3">
        <v>1</v>
      </c>
      <c r="C671" s="45"/>
      <c r="D671" s="55"/>
    </row>
    <row r="672" spans="1:4" ht="15.75" thickBot="1" x14ac:dyDescent="0.3">
      <c r="A672" s="59" t="s">
        <v>214</v>
      </c>
      <c r="B672" s="3">
        <v>1</v>
      </c>
      <c r="C672" s="45"/>
      <c r="D672" s="55"/>
    </row>
    <row r="673" spans="1:4" ht="26.25" thickBot="1" x14ac:dyDescent="0.3">
      <c r="A673" s="59" t="s">
        <v>215</v>
      </c>
      <c r="B673" s="3">
        <v>1</v>
      </c>
      <c r="C673" s="45"/>
      <c r="D673" s="55"/>
    </row>
    <row r="674" spans="1:4" ht="26.25" thickBot="1" x14ac:dyDescent="0.3">
      <c r="A674" s="59" t="s">
        <v>216</v>
      </c>
      <c r="B674" s="3">
        <v>1</v>
      </c>
      <c r="C674" s="45"/>
      <c r="D674" s="55"/>
    </row>
    <row r="675" spans="1:4" ht="26.25" thickBot="1" x14ac:dyDescent="0.3">
      <c r="A675" s="59" t="s">
        <v>217</v>
      </c>
      <c r="B675" s="3">
        <v>1</v>
      </c>
      <c r="C675" s="45"/>
      <c r="D675" s="55"/>
    </row>
    <row r="692" spans="2:2" x14ac:dyDescent="0.25">
      <c r="B692" s="6"/>
    </row>
    <row r="696" spans="2:2" x14ac:dyDescent="0.25">
      <c r="B696" s="6"/>
    </row>
    <row r="699" spans="2:2" x14ac:dyDescent="0.25">
      <c r="B699" s="6"/>
    </row>
  </sheetData>
  <sheetProtection algorithmName="SHA-512" hashValue="Z3irNowPRllVU2VrcudG9GtbN3Wutk4VMqS2ohstwfCD7WaqvSGi4yNqyNHPZd5fr64iIqR5CdJasIWyr5QCFA==" saltValue="6ckUuqGve1COkekIuWM0pw==" spinCount="100000" sheet="1" objects="1" scenarios="1"/>
  <mergeCells count="35">
    <mergeCell ref="A121:B121"/>
    <mergeCell ref="A406:B406"/>
    <mergeCell ref="B8:B13"/>
    <mergeCell ref="A1:E1"/>
    <mergeCell ref="A77:B77"/>
    <mergeCell ref="A85:B85"/>
    <mergeCell ref="A36:B36"/>
    <mergeCell ref="A44:B44"/>
    <mergeCell ref="A414:B414"/>
    <mergeCell ref="A252:B252"/>
    <mergeCell ref="A129:B129"/>
    <mergeCell ref="A350:B350"/>
    <mergeCell ref="A358:B358"/>
    <mergeCell ref="A260:B260"/>
    <mergeCell ref="A297:B297"/>
    <mergeCell ref="A305:B305"/>
    <mergeCell ref="A207:B207"/>
    <mergeCell ref="A215:B215"/>
    <mergeCell ref="A164:B164"/>
    <mergeCell ref="A172:B172"/>
    <mergeCell ref="A492:B492"/>
    <mergeCell ref="A500:B500"/>
    <mergeCell ref="A654:B654"/>
    <mergeCell ref="A651:B651"/>
    <mergeCell ref="A450:B450"/>
    <mergeCell ref="A458:B458"/>
    <mergeCell ref="A537:B537"/>
    <mergeCell ref="A545:B545"/>
    <mergeCell ref="A660:B660"/>
    <mergeCell ref="A668:B668"/>
    <mergeCell ref="A580:B580"/>
    <mergeCell ref="A588:B588"/>
    <mergeCell ref="A616:B616"/>
    <mergeCell ref="A665:B665"/>
    <mergeCell ref="A638:B638"/>
  </mergeCells>
  <conditionalFormatting sqref="B18:B21 B23:B24 B27:B30 B33:B35 B37:B42 B45:B50 B52:B53 B55:B56 B60:B62 B64:B65 B68:B71 B74:B76 B78:B83 B86:B91 B93:B94 B96:B97 B101:B106 B108:B109 B112:B115 B118:B120 B122:B127 B130:B135 B137:B138 B140:B141 B145:B149 B151:B152 B155:B158 B161:B163 B165:B170 B173:B178 B180:B181 B183:B184 B188:B190 B192:B193 B196:B201 B204:B206 B208:B213 B216:B221 B223:B226 B228:B231 B235:B237 B239:B240 B243:B246 B249:B251 B253:B258 B261:B266 B268:B269 B271:B272 B276:B278 B280:B281 B284:B291 B294:B296 B298:B303 B306:B311 B313:B318 B320:B325 B329:B331 B333:B334 B337:B344 B347:B349 B351:B356 B359:B364 B366:B371 B373:B378 B382:B384 B386:B387 B390:B393 B407:B412 B415:B420 B422:B426 B428:B429 B433:B435 B437:B438 B441:B444 B447:B449 B451:B456 B459:B464 B466:B467 B469:B470 B474:B477 B479:B480 B483:B486 B489:B491 B493:B498 B501:B506 B508:B509 B511:B512 B516:B519 B521:B523 B526:B531 B534:B536 B538:B543 B546:B551 B553:B554 B556:B559 B563:B565 B567:B568 B571:B574 B577:B579 B581:B586 B589:B594 B596:B597 B599:B600 B604:B605 B608:B611 B614:B615 B617:B622 B624:B625 B627:B628 B396:B405">
    <cfRule type="cellIs" dxfId="36" priority="291" stopIfTrue="1" operator="greaterThan">
      <formula>1</formula>
    </cfRule>
  </conditionalFormatting>
  <conditionalFormatting sqref="B26 B67 B111 B154 B222 B227 B242 B385 B389 B440 B473 B482 B515 B555 B570 B607">
    <cfRule type="cellIs" dxfId="35" priority="289" stopIfTrue="1" operator="greaterThan">
      <formula>4</formula>
    </cfRule>
  </conditionalFormatting>
  <conditionalFormatting sqref="B22 B51 B54 B63 B92 B95 B107 B136 B139 B150 B179 B182 B191 B238 B267 B270 B279 B332 B427 B436 B465 B468 B478 B507 B510 B552 B566 B595 B598 B602 B623 B626">
    <cfRule type="cellIs" dxfId="34" priority="287" stopIfTrue="1" operator="greaterThan">
      <formula>2</formula>
    </cfRule>
  </conditionalFormatting>
  <conditionalFormatting sqref="B100 B195 B312 B319 B365 B372 B472 B525">
    <cfRule type="cellIs" dxfId="33" priority="286" stopIfTrue="1" operator="greaterThan">
      <formula>6</formula>
    </cfRule>
  </conditionalFormatting>
  <conditionalFormatting sqref="B32 B73 B117 B160 B203 B248 B293 B346 B446 B488 B533 B576 B644">
    <cfRule type="cellIs" dxfId="32" priority="277" stopIfTrue="1" operator="greaterThan">
      <formula>12</formula>
    </cfRule>
  </conditionalFormatting>
  <conditionalFormatting sqref="B43 B84 B128 B143 B171 B214 B259 B304 B357 B380 B457 B499 B514 B544 B587">
    <cfRule type="cellIs" dxfId="31" priority="276" stopIfTrue="1" operator="greaterThan">
      <formula>7</formula>
    </cfRule>
  </conditionalFormatting>
  <conditionalFormatting sqref="B25 B66 B110 B153 B241 B439 B481 B569">
    <cfRule type="cellIs" dxfId="30" priority="273" stopIfTrue="1" operator="greaterThan">
      <formula>24</formula>
    </cfRule>
  </conditionalFormatting>
  <conditionalFormatting sqref="B194 B471">
    <cfRule type="cellIs" dxfId="29" priority="272" stopIfTrue="1" operator="greaterThan">
      <formula>30</formula>
    </cfRule>
  </conditionalFormatting>
  <conditionalFormatting sqref="B59 B187 B234 B275 B328 B381 B432 B520 B562">
    <cfRule type="cellIs" dxfId="28" priority="261" stopIfTrue="1" operator="greaterThan">
      <formula>3</formula>
    </cfRule>
  </conditionalFormatting>
  <conditionalFormatting sqref="B58 B144 B186 B233 B274 B327 B421 B431 B561 B631 B637">
    <cfRule type="cellIs" dxfId="27" priority="260" stopIfTrue="1" operator="greaterThan">
      <formula>5</formula>
    </cfRule>
  </conditionalFormatting>
  <conditionalFormatting sqref="B232 B394 B560">
    <cfRule type="cellIs" dxfId="26" priority="253" stopIfTrue="1" operator="greaterThan">
      <formula>29</formula>
    </cfRule>
  </conditionalFormatting>
  <conditionalFormatting sqref="B99 B283 B336 B413 B613">
    <cfRule type="cellIs" dxfId="25" priority="232" stopIfTrue="1" operator="greaterThan">
      <formula>8</formula>
    </cfRule>
  </conditionalFormatting>
  <conditionalFormatting sqref="B116 B159 B247 B445 B487 B532 B575 B601">
    <cfRule type="cellIs" dxfId="24" priority="227" stopIfTrue="1" operator="greaterThan">
      <formula>18</formula>
    </cfRule>
  </conditionalFormatting>
  <conditionalFormatting sqref="B98">
    <cfRule type="cellIs" dxfId="23" priority="224" stopIfTrue="1" operator="greaterThan">
      <formula>32</formula>
    </cfRule>
  </conditionalFormatting>
  <conditionalFormatting sqref="B142">
    <cfRule type="cellIs" dxfId="22" priority="213" stopIfTrue="1" operator="greaterThan">
      <formula>31</formula>
    </cfRule>
  </conditionalFormatting>
  <conditionalFormatting sqref="B202">
    <cfRule type="cellIs" dxfId="21" priority="118" stopIfTrue="1" operator="greaterThan">
      <formula>20</formula>
    </cfRule>
  </conditionalFormatting>
  <conditionalFormatting sqref="B185 B388 B513">
    <cfRule type="cellIs" dxfId="20" priority="115" stopIfTrue="1" operator="greaterThan">
      <formula>35</formula>
    </cfRule>
  </conditionalFormatting>
  <conditionalFormatting sqref="B292 B345">
    <cfRule type="cellIs" dxfId="19" priority="96" stopIfTrue="1" operator="greaterThan">
      <formula>22</formula>
    </cfRule>
  </conditionalFormatting>
  <conditionalFormatting sqref="B282 B335">
    <cfRule type="cellIs" dxfId="18" priority="94" stopIfTrue="1" operator="greaterThan">
      <formula>36</formula>
    </cfRule>
  </conditionalFormatting>
  <conditionalFormatting sqref="B273 B326">
    <cfRule type="cellIs" dxfId="17" priority="93" stopIfTrue="1" operator="greaterThan">
      <formula>41</formula>
    </cfRule>
  </conditionalFormatting>
  <conditionalFormatting sqref="B606">
    <cfRule type="cellIs" dxfId="16" priority="77" stopIfTrue="1" operator="greaterThan">
      <formula>16</formula>
    </cfRule>
  </conditionalFormatting>
  <conditionalFormatting sqref="B524">
    <cfRule type="cellIs" dxfId="15" priority="41" stopIfTrue="1" operator="greaterThan">
      <formula>28</formula>
    </cfRule>
  </conditionalFormatting>
  <conditionalFormatting sqref="B612 B630">
    <cfRule type="cellIs" dxfId="14" priority="24" stopIfTrue="1" operator="greaterThan">
      <formula>10</formula>
    </cfRule>
  </conditionalFormatting>
  <conditionalFormatting sqref="B629">
    <cfRule type="cellIs" dxfId="13" priority="16" stopIfTrue="1" operator="greaterThan">
      <formula>22</formula>
    </cfRule>
  </conditionalFormatting>
  <conditionalFormatting sqref="B659">
    <cfRule type="cellIs" dxfId="12" priority="15" stopIfTrue="1" operator="greaterThan">
      <formula>13</formula>
    </cfRule>
  </conditionalFormatting>
  <conditionalFormatting sqref="B395">
    <cfRule type="cellIs" dxfId="11" priority="12" stopIfTrue="1" operator="greaterThan">
      <formula>16</formula>
    </cfRule>
  </conditionalFormatting>
  <conditionalFormatting sqref="E3">
    <cfRule type="expression" dxfId="10" priority="8" stopIfTrue="1">
      <formula>$D$3&gt;81</formula>
    </cfRule>
    <cfRule type="expression" dxfId="9" priority="11" stopIfTrue="1">
      <formula>$D$3&lt;51</formula>
    </cfRule>
  </conditionalFormatting>
  <conditionalFormatting sqref="E4">
    <cfRule type="expression" dxfId="8" priority="9" stopIfTrue="1">
      <formula>$D$4&lt;51</formula>
    </cfRule>
    <cfRule type="expression" dxfId="7" priority="10" stopIfTrue="1">
      <formula>$D$4&gt;81</formula>
    </cfRule>
  </conditionalFormatting>
  <conditionalFormatting sqref="E5">
    <cfRule type="expression" dxfId="6" priority="6" stopIfTrue="1">
      <formula>$D$5&gt;81</formula>
    </cfRule>
    <cfRule type="expression" dxfId="5" priority="7" stopIfTrue="1">
      <formula>$D$5&lt;51</formula>
    </cfRule>
  </conditionalFormatting>
  <conditionalFormatting sqref="E6">
    <cfRule type="expression" dxfId="4" priority="4" stopIfTrue="1">
      <formula>$D$6&gt;81</formula>
    </cfRule>
    <cfRule type="expression" dxfId="3" priority="5" stopIfTrue="1">
      <formula>$D$6&lt;51</formula>
    </cfRule>
  </conditionalFormatting>
  <conditionalFormatting sqref="B16">
    <cfRule type="cellIs" dxfId="2" priority="3" stopIfTrue="1" operator="greaterThan">
      <formula>6</formula>
    </cfRule>
  </conditionalFormatting>
  <conditionalFormatting sqref="B17">
    <cfRule type="cellIs" dxfId="1" priority="2" stopIfTrue="1" operator="greaterThan">
      <formula>4</formula>
    </cfRule>
  </conditionalFormatting>
  <conditionalFormatting sqref="B57">
    <cfRule type="cellIs" dxfId="0" priority="1" stopIfTrue="1" operator="greaterThan">
      <formula>29</formula>
    </cfRule>
  </conditionalFormatting>
  <dataValidations count="1">
    <dataValidation type="list" allowBlank="1" showInputMessage="1" showErrorMessage="1" sqref="B18:B21 B23:B24 B27:B30 B33:B35 B37:B42 B45:B49 B50 B52:B53 B55:B56 B60:B62 B64:B65 B68:B71 B74:B76 B78:B83 B86:B91 B93:B94 B96:B97 B101:B106 B108:B109 B112:B115 B118:B120 B122:B127 B130:B135 B137:B138 B140:B141 B145:B149 B151:B152 B155:B158 B161:B163 B165:B170 B173:B178 B180:B181 B183:B184 B188:B190 B192:B193 B196:B201 B204:B206 B208:B213 B216:B221 B223:B226 B228:B231 B235:B237 B239:B240 B243:B246 B249:B251 B253:B258 B261:B266 B268:B269 B271:B272 B276:B278 B280:B281 B284:B291 B294:B296 B298:B303 B306:B311 B313:B318 B320:B325 B329:B331 B333:B334 B337:B344 B347:B349 B351:B356 B359:B364 B366:B371 B373:B378 B382:B384 B386:B387 B390:B393 B396:B405 B407:B412 B415:B420 B422:B426 B428:B429 B433:B435 B437:B438 B441:B444 B447:B449 B451:B456 B459:B464 B466:B467 B469:B470 B474:B477 B479:B480 B483:B486 B489:B491 B493:B498 B501:B506 B508:B509 B511:B512 B516:B519 B521:B523 B526:B531 B534:B536 B538:B543 B546:B551 B553:B554 B556:B559 B563:B565 B567:B568 B571:B574 B577:B579 B581:B586 B589:B594 B596:B597 B599:B600 B604:B605 B608:B611 B614:B615 B617:B622 B624:B625 B627:B628 B632:B636 B639:B643 B645:B650 B669:B675 B652:B653 B655:B658 B661:B664 B666:B667 A652:B653">
      <formula1>$I$1:$I$2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Оснащ ООО</vt:lpstr>
    </vt:vector>
  </TitlesOfParts>
  <Company>ЧИППКРО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solodkova_ea</dc:creator>
  <cp:lastModifiedBy>Андрей Олегович</cp:lastModifiedBy>
  <dcterms:created xsi:type="dcterms:W3CDTF">2013-03-20T04:56:36Z</dcterms:created>
  <dcterms:modified xsi:type="dcterms:W3CDTF">2022-05-05T10:40:19Z</dcterms:modified>
</cp:coreProperties>
</file>