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285" windowWidth="15120" windowHeight="7830"/>
  </bookViews>
  <sheets>
    <sheet name="Оснащ НОО" sheetId="5" r:id="rId1"/>
  </sheets>
  <calcPr calcId="145621"/>
</workbook>
</file>

<file path=xl/calcChain.xml><?xml version="1.0" encoding="utf-8"?>
<calcChain xmlns="http://schemas.openxmlformats.org/spreadsheetml/2006/main">
  <c r="B83" i="5" l="1"/>
  <c r="B17" i="5"/>
  <c r="B195" i="5" l="1"/>
  <c r="B176" i="5" l="1"/>
  <c r="B198" i="5"/>
  <c r="B208" i="5"/>
  <c r="B230" i="5"/>
  <c r="B187" i="5"/>
  <c r="B145" i="5"/>
  <c r="B104" i="5"/>
  <c r="B51" i="5"/>
  <c r="B203" i="5"/>
  <c r="B66" i="5"/>
  <c r="B285" i="5"/>
  <c r="B112" i="5"/>
  <c r="B22" i="5"/>
  <c r="B16" i="5" s="1"/>
  <c r="B87" i="5"/>
  <c r="B219" i="5"/>
  <c r="B298" i="5"/>
  <c r="B5" i="5" s="1"/>
  <c r="D5" i="5" s="1"/>
  <c r="E5" i="5" s="1"/>
  <c r="B279" i="5"/>
  <c r="B274" i="5"/>
  <c r="B269" i="5"/>
  <c r="B266" i="5"/>
  <c r="B256" i="5"/>
  <c r="B250" i="5"/>
  <c r="B246" i="5"/>
  <c r="B245" i="5" s="1"/>
  <c r="B241" i="5"/>
  <c r="B238" i="5"/>
  <c r="B213" i="5"/>
  <c r="B170" i="5"/>
  <c r="B166" i="5"/>
  <c r="B161" i="5"/>
  <c r="B156" i="5"/>
  <c r="B153" i="5"/>
  <c r="B134" i="5"/>
  <c r="B128" i="5"/>
  <c r="B124" i="5"/>
  <c r="B120" i="5"/>
  <c r="B115" i="5"/>
  <c r="B93" i="5"/>
  <c r="B79" i="5"/>
  <c r="B78" i="5" s="1"/>
  <c r="B59" i="5"/>
  <c r="B40" i="5"/>
  <c r="B26" i="5"/>
  <c r="B202" i="5" l="1"/>
  <c r="B119" i="5"/>
  <c r="B175" i="5"/>
  <c r="B169" i="5" s="1"/>
  <c r="B133" i="5"/>
  <c r="B127" i="5" s="1"/>
  <c r="B255" i="5"/>
  <c r="B249" i="5" s="1"/>
  <c r="B244" i="5" s="1"/>
  <c r="B160" i="5"/>
  <c r="B218" i="5"/>
  <c r="B212" i="5" s="1"/>
  <c r="B273" i="5"/>
  <c r="B272" i="5" s="1"/>
  <c r="B4" i="5" s="1"/>
  <c r="D4" i="5" s="1"/>
  <c r="E4" i="5" s="1"/>
  <c r="B92" i="5"/>
  <c r="B86" i="5" s="1"/>
  <c r="B77" i="5" s="1"/>
  <c r="B39" i="5"/>
  <c r="B25" i="5" s="1"/>
  <c r="B15" i="5" s="1"/>
  <c r="B201" i="5" l="1"/>
  <c r="B159" i="5"/>
  <c r="B118" i="5"/>
  <c r="B14" i="5" l="1"/>
  <c r="B3" i="5" s="1"/>
  <c r="D3" i="5" s="1"/>
  <c r="E3" i="5" s="1"/>
  <c r="B6" i="5" l="1"/>
  <c r="D6" i="5" s="1"/>
  <c r="E6" i="5" s="1"/>
</calcChain>
</file>

<file path=xl/sharedStrings.xml><?xml version="1.0" encoding="utf-8"?>
<sst xmlns="http://schemas.openxmlformats.org/spreadsheetml/2006/main" count="335" uniqueCount="191">
  <si>
    <t>Максимально возможное количество баллов</t>
  </si>
  <si>
    <t>Количество баллов</t>
  </si>
  <si>
    <t>1.1 Рабочее место педагога</t>
  </si>
  <si>
    <t>Стол письменный (учительский)</t>
  </si>
  <si>
    <t>Стул (учительский)</t>
  </si>
  <si>
    <t>1.2 Рабочее место обучающегося</t>
  </si>
  <si>
    <t>II. Учебно-методическое и информационное обеспечение</t>
  </si>
  <si>
    <t>2.1 Программно-методическое обеспечение</t>
  </si>
  <si>
    <t>2.2 Инновационные средства обучения:</t>
  </si>
  <si>
    <t xml:space="preserve">    2.2.1  Специализированный программно-аппаратный комплекс  педагога (СПАК педагога)</t>
  </si>
  <si>
    <t>а) персональный или мобильный компьютер (ноутбук) с предустановленным программным обеспечением</t>
  </si>
  <si>
    <t>в) печатное, копировальное, сканирующее устройство (отдельные элементы или в виде многофункционального устройства)</t>
  </si>
  <si>
    <t xml:space="preserve">г) СПАК обеспечивает: </t>
  </si>
  <si>
    <t xml:space="preserve">    2.2.2 Специализированный программно-аппаратный комплекс  обучающегося (СПАК обучающегося):</t>
  </si>
  <si>
    <t>2.2.3 Электронные информационно-образовательные ресурсы</t>
  </si>
  <si>
    <t>2.3 Традиционные средства обучения (в количестве, необходимом для организации индивидуальной и групповой работы)</t>
  </si>
  <si>
    <t>Комплект учебно-методической литературы по русскому языку в соответствии с учебно-методическим комплексом</t>
  </si>
  <si>
    <t>Комплект учебно-методической литературы по  иностранному языку в соответствии с учебно-методическим комплексом</t>
  </si>
  <si>
    <t>Комплект учебно-методической литературы по математике в соответствии с учебно-методическим комплексом</t>
  </si>
  <si>
    <t>Комплект учебно-методической литературы по музыке в соответствии с учебно-методическим комплексом</t>
  </si>
  <si>
    <t>Комплект учебно-методической литературы по изобразительному искусству  в соответствии с учебно-методическим комплексом</t>
  </si>
  <si>
    <t>2.2.2 Электронные информационно-образовательные ресурсы</t>
  </si>
  <si>
    <t>2.3 Традиционные средства обучения (в количестве, необходимом для организации индивидуальной, групповой и коллективной работы)</t>
  </si>
  <si>
    <t>Комплект учебно-методической литературы по физической культуре в соответствии с учебно-методическим комплексом</t>
  </si>
  <si>
    <t>СПАК библиотекаря</t>
  </si>
  <si>
    <t>Персональный или мобильный компьютер (ноутбук) с предустановленным программным обеспечением</t>
  </si>
  <si>
    <t>Печатное, копировальное, сканирующие устройства (отдельные элементы или в виде многофункционального устройства)</t>
  </si>
  <si>
    <t>СПАК обеспечивает:</t>
  </si>
  <si>
    <t>1.2.Интерактивное оборудование (интерактивные доски, интерактивные приставки, графические планшеты, документ-камеры и т.п.)</t>
  </si>
  <si>
    <t>1.3.Копировально-множительная техника в количестве, обеспечивающем обучение в современной ИОС</t>
  </si>
  <si>
    <t>1.4.Фото и /или видео техника в количестве, обеспечивающем обучение в современной ИОС</t>
  </si>
  <si>
    <t xml:space="preserve">1.5.Специализированные программно-аппаратные комплексы: </t>
  </si>
  <si>
    <t xml:space="preserve">     - персональный или мобильный компьютер (ноутбук) с предустановленным программным обеспечением</t>
  </si>
  <si>
    <t xml:space="preserve">     - печатное, копировальное, сканирующие устройства (отдельные элементы или в виде многофункционального устройства)</t>
  </si>
  <si>
    <t xml:space="preserve">ИОС обеспечивает: </t>
  </si>
  <si>
    <t>1.      Технологические средства информационных и коммуникационных технологий</t>
  </si>
  <si>
    <t>ИТОГО</t>
  </si>
  <si>
    <t>51-80</t>
  </si>
  <si>
    <t>Федеральные государственные образовательные стандарты начального общего образования</t>
  </si>
  <si>
    <t>Примерные программы по учебным предметам. Математика 1-4 классы</t>
  </si>
  <si>
    <t>Примерные программы по учебным предметам. Русский язык 1-4 классы</t>
  </si>
  <si>
    <t>Примерные программы по учебным предметам. Литературное чтение 1-4 классы</t>
  </si>
  <si>
    <t>Примерные программы по учебным предметам. Окружающий мир 1-4 классы</t>
  </si>
  <si>
    <t>Комплект электронных приложений, как составляющая часть учебника по математике (1-4 кл)</t>
  </si>
  <si>
    <t>Комплект электронных приложений, как составляющая часть учебника по русскому языку (1-4 кл)</t>
  </si>
  <si>
    <t>Комплект электронных приложений, как составляющая часть учебника по окружающему миру (1-4 кл )</t>
  </si>
  <si>
    <t>Комплект учебно-методической литературы по окружающему миру  в соответствии с учебно-методическим комплексом</t>
  </si>
  <si>
    <t>Примерные программы по учебным предметам. Иностранный язык 2-4 классы</t>
  </si>
  <si>
    <t>Примерные программы по учебным предметам. Музыка 1-4 классы</t>
  </si>
  <si>
    <t>Комплект электронных приложений, как составляющая часть учебника по музыке (1-4 кл)</t>
  </si>
  <si>
    <t>Примерные программы по учебным предметам. Изобразительное искусство 1-4 классы</t>
  </si>
  <si>
    <t>Комплект электронных приложений, как составляющая часть учебника по  изобразительному искусству (1-4 кл)</t>
  </si>
  <si>
    <t>Примерные программы по учебным предметам. Технология 1-4 классы</t>
  </si>
  <si>
    <t>Комплект электронных приложений, как составляющая часть учебника по технологии (1-4 кл)</t>
  </si>
  <si>
    <t>Комплект учебно-методической литературы по технологии в соответствии с учебно-методическим комплексом</t>
  </si>
  <si>
    <t>Примерные программы по учебным предметам. Физическая культура 1-4 классы</t>
  </si>
  <si>
    <t>Комплект электронных приложений, как составляющая часть учебника по физической культуре (1-4 кл)</t>
  </si>
  <si>
    <t>-        1 класса</t>
  </si>
  <si>
    <t>-        2 класса</t>
  </si>
  <si>
    <t>-        3 класса</t>
  </si>
  <si>
    <t>-        4 класса</t>
  </si>
  <si>
    <t>1.1.Наличие сервера, обеспечивающего единство информационного пространства образовательной организации</t>
  </si>
  <si>
    <t xml:space="preserve">Примерная основная образовательная программа начального общего образования </t>
  </si>
  <si>
    <r>
      <t xml:space="preserve">Программы отдельных учебных предметов, курсов. Русский язык, </t>
    </r>
    <r>
      <rPr>
        <i/>
        <sz val="10"/>
        <color indexed="8"/>
        <rFont val="Times New Roman"/>
        <family val="1"/>
        <charset val="204"/>
      </rPr>
      <t>как часть основной образовательной программы начального общего образования общеобразовательной организации</t>
    </r>
  </si>
  <si>
    <r>
      <t xml:space="preserve">Программы отдельных учебных предметов, курсов. Литературное чтение, </t>
    </r>
    <r>
      <rPr>
        <i/>
        <sz val="10"/>
        <color indexed="8"/>
        <rFont val="Times New Roman"/>
        <family val="1"/>
        <charset val="204"/>
      </rPr>
      <t>как часть основной образовательной программы начального общего образования общеобразовательной организации.</t>
    </r>
  </si>
  <si>
    <r>
      <t xml:space="preserve">Программы отдельных учебных предметов, курсов. Окружающий мир, </t>
    </r>
    <r>
      <rPr>
        <i/>
        <sz val="10"/>
        <color indexed="8"/>
        <rFont val="Times New Roman"/>
        <family val="1"/>
        <charset val="204"/>
      </rPr>
      <t>как часть основной образовательной программы начального общего образования общеобразовательной организации.</t>
    </r>
  </si>
  <si>
    <r>
      <t xml:space="preserve">Примерные программы по учебным предметам. </t>
    </r>
    <r>
      <rPr>
        <sz val="10"/>
        <color indexed="8"/>
        <rFont val="Times New Roman"/>
        <family val="1"/>
        <charset val="204"/>
      </rPr>
      <t>Основы религиозных культур и светской этики</t>
    </r>
    <r>
      <rPr>
        <sz val="10"/>
        <color indexed="8"/>
        <rFont val="Times New Roman"/>
        <family val="1"/>
        <charset val="204"/>
      </rPr>
      <t xml:space="preserve"> 4 класс</t>
    </r>
  </si>
  <si>
    <r>
      <t xml:space="preserve">Программы отдельных учебных предметов, курсов. Основы </t>
    </r>
    <r>
      <rPr>
        <sz val="10"/>
        <color indexed="8"/>
        <rFont val="Times New Roman"/>
        <family val="1"/>
        <charset val="204"/>
      </rPr>
      <t xml:space="preserve">религиозных культур и светской этики, </t>
    </r>
    <r>
      <rPr>
        <i/>
        <sz val="10"/>
        <color indexed="8"/>
        <rFont val="Times New Roman"/>
        <family val="1"/>
        <charset val="204"/>
      </rPr>
      <t>как часть основной образовательной программы начального общего образования общеобразовательной организации.</t>
    </r>
  </si>
  <si>
    <r>
      <t>·</t>
    </r>
    <r>
      <rPr>
        <sz val="10"/>
        <color indexed="8"/>
        <rFont val="Times New Roman"/>
        <family val="1"/>
        <charset val="204"/>
      </rPr>
      <t>         Сетевое взаимодействие всех участников образовательных отношений</t>
    </r>
  </si>
  <si>
    <r>
      <t>·</t>
    </r>
    <r>
      <rPr>
        <sz val="10"/>
        <color indexed="8"/>
        <rFont val="Times New Roman"/>
        <family val="1"/>
        <charset val="204"/>
      </rPr>
      <t>         Управление учебной деятельностью</t>
    </r>
  </si>
  <si>
    <r>
      <t>·</t>
    </r>
    <r>
      <rPr>
        <sz val="10"/>
        <color indexed="8"/>
        <rFont val="Times New Roman"/>
        <family val="1"/>
        <charset val="204"/>
      </rPr>
      <t>         Создание и редактирование электронных таблиц, текстов и презентаций</t>
    </r>
  </si>
  <si>
    <r>
      <t>·</t>
    </r>
    <r>
      <rPr>
        <sz val="10"/>
        <color indexed="8"/>
        <rFont val="Times New Roman"/>
        <family val="1"/>
        <charset val="204"/>
      </rPr>
      <t>         Возможность размещения, систематизирования и хранения материалов образовательной деятельности</t>
    </r>
  </si>
  <si>
    <r>
      <t>·</t>
    </r>
    <r>
      <rPr>
        <sz val="10"/>
        <color indexed="8"/>
        <rFont val="Times New Roman"/>
        <family val="1"/>
        <charset val="204"/>
      </rPr>
      <t>         Проведение мониторинга и фиксацию хода учебной деятельности и результатов освоения основной образовательной программы начального общего образования</t>
    </r>
  </si>
  <si>
    <r>
      <t>·</t>
    </r>
    <r>
      <rPr>
        <sz val="10"/>
        <color indexed="8"/>
        <rFont val="Times New Roman"/>
        <family val="1"/>
        <charset val="204"/>
      </rPr>
      <t xml:space="preserve">         Проведение различных видов и форм текущего контроля успеваемости и промежуточной аттестации обучающихся </t>
    </r>
  </si>
  <si>
    <r>
      <t>·</t>
    </r>
    <r>
      <rPr>
        <sz val="10"/>
        <color indexed="8"/>
        <rFont val="Times New Roman"/>
        <family val="1"/>
        <charset val="204"/>
      </rPr>
      <t xml:space="preserve">        Проведение различных видов и форм текущего контроля успеваемости и промежуточной аттестации обучающихся </t>
    </r>
  </si>
  <si>
    <t>Не менее одного учебника в печатной и  электронной форме, достаточного для освоения программы учебного предмета на каждого обучающегося по каждому учебному предмету</t>
  </si>
  <si>
    <t>Комплекты традиционного учебного оборудования,  дидактических материалов (учебные пособия, рабочие тетради, макеты и др.), демонстрационных и раздаточных материалов по всем разделам программы, обеспечивающие освоение программы по математике</t>
  </si>
  <si>
    <t>Комплекты традиционного учебного оборудования, дидактических материалов (учебные пособия, рабочие тетради, макеты и др.), демонстрационных и раздаточных материалов по всем разделам программы, обеспечивающие освоение программы по русскому языку</t>
  </si>
  <si>
    <t>Комплекты традиционного учебного оборудования, дидактических материалов (учебные пособия, рабочие тетради, макеты и др.),  демонстрационных и раздаточных материалов по всем разделам программы, обеспечивающие освоение программы по литературному чтению</t>
  </si>
  <si>
    <t>Комплект учебно-методической литературы по литературному чтению  в соответствии с учебно-методическим комплексом</t>
  </si>
  <si>
    <t>Комплекты традиционного учебного оборудования, дидактических материалов (учебные пособия, рабочие тетради, макеты и др.),  демонстрационных и раздаточных материалов по всем разделам программы, обеспечивающие освоение программы по окружающему миру</t>
  </si>
  <si>
    <t>Комплекты традиционного учебного оборудования, дидактических материалов (учебные пособия, рабочие тетради, макеты и др.), демонстрационных и раздаточных материалов по всем разделам программы, обеспечивающие освоение программы по основам религиозных культур и светской этики</t>
  </si>
  <si>
    <t>Комплект учебно-методической литературы по основам религиозных культур и светской этики в соответствии с учебно-методическим комплексом</t>
  </si>
  <si>
    <r>
      <t xml:space="preserve">Программы отдельных учебных предметов, курсов. Иностранный язык </t>
    </r>
    <r>
      <rPr>
        <i/>
        <sz val="10"/>
        <color indexed="8"/>
        <rFont val="Times New Roman"/>
        <family val="1"/>
        <charset val="204"/>
      </rPr>
      <t>как часть основной образовательной программы начального общего образования общеобразовательной организации</t>
    </r>
    <r>
      <rPr>
        <sz val="10"/>
        <color indexed="8"/>
        <rFont val="Times New Roman"/>
        <family val="1"/>
        <charset val="204"/>
      </rPr>
      <t>.</t>
    </r>
  </si>
  <si>
    <r>
      <t>·</t>
    </r>
    <r>
      <rPr>
        <sz val="10"/>
        <color indexed="8"/>
        <rFont val="Times New Roman"/>
        <family val="1"/>
        <charset val="204"/>
      </rPr>
      <t>         Проведение различных видов и форм текущего контроля успеваемости и промежуточной аттестации обучающихся</t>
    </r>
  </si>
  <si>
    <r>
      <t>·</t>
    </r>
    <r>
      <rPr>
        <sz val="10"/>
        <color indexed="8"/>
        <rFont val="Times New Roman"/>
        <family val="1"/>
        <charset val="204"/>
      </rPr>
      <t>         Проведение мониторинга и фиксацию хода учебной деятельности и результатов освоения основной образовательной программы начального  общего образования</t>
    </r>
  </si>
  <si>
    <t>Комплект электронных приложений, как составляющая часть учебника  Иностранный язык (2-4 кл)</t>
  </si>
  <si>
    <t>Не менее одного учебника в печатной и электронной форме, достаточного для освоения программы учебного предмета на каждого обучающегося по иностранному языку</t>
  </si>
  <si>
    <t>Комплекты традиционного учебного оборудования, дидактических материалов (учебные пособия, рабочие тетради, макеты и др.), демонстрационных и раздаточных материалов по всем разделам программы, обеспечивающие освоение программы по иностранному языку</t>
  </si>
  <si>
    <r>
      <t xml:space="preserve">Программы отдельных учебных предметов, курсов. Музыка, </t>
    </r>
    <r>
      <rPr>
        <i/>
        <sz val="10"/>
        <color indexed="8"/>
        <rFont val="Times New Roman"/>
        <family val="1"/>
        <charset val="204"/>
      </rPr>
      <t>как часть основной образовательной программы начального общего образования общеобразовательной организации.</t>
    </r>
  </si>
  <si>
    <r>
      <t>·</t>
    </r>
    <r>
      <rPr>
        <sz val="10"/>
        <color indexed="8"/>
        <rFont val="Times New Roman"/>
        <family val="1"/>
        <charset val="204"/>
      </rPr>
      <t>        Проведение различных видов и форм текущего контроля успеваемости и промежуточной аттестации обучающихся</t>
    </r>
  </si>
  <si>
    <t>Не менее одного учебника в печатной и электронной форме, достаточного для освоения программы учебного предмета на каждого обучающегося по музыке</t>
  </si>
  <si>
    <t>Комплекты традиционного учебного оборудования, дидактических материалов (учебные пособия, рабочие тетради и др.),  демонстрационных и раздаточных материалов по всем разделам программы,  обеспечивающие освоение программы по музыке</t>
  </si>
  <si>
    <r>
      <t xml:space="preserve">Программы отдельных учебных предметов, курсов. Изобразительное искусство, </t>
    </r>
    <r>
      <rPr>
        <i/>
        <sz val="10"/>
        <color indexed="8"/>
        <rFont val="Times New Roman"/>
        <family val="1"/>
        <charset val="204"/>
      </rPr>
      <t>как часть основной образовательной программы начального общего образования общеобразовательной организации</t>
    </r>
  </si>
  <si>
    <r>
      <t>·</t>
    </r>
    <r>
      <rPr>
        <sz val="10"/>
        <color indexed="8"/>
        <rFont val="Times New Roman"/>
        <family val="1"/>
        <charset val="204"/>
      </rPr>
      <t>         Управление учебной деятельности</t>
    </r>
  </si>
  <si>
    <t>Не менее одного учебника в печатной и электронной форме, достаточного для освоения программы учебного предмета на каждого обучающегося по изобразительному искусству</t>
  </si>
  <si>
    <t>Комплекты традиционного учебного оборудования, дидактических материалов (учебные пособия, муляжи, макеты и др.),  демонстрационных и раздаточных материалов по всем разделам программы обеспечивающие освоение программы по изобразительному искусству</t>
  </si>
  <si>
    <r>
      <t>·</t>
    </r>
    <r>
      <rPr>
        <sz val="10"/>
        <color indexed="8"/>
        <rFont val="Times New Roman"/>
        <family val="1"/>
        <charset val="204"/>
      </rPr>
      <t xml:space="preserve">         Сетевое взаимодействие всех участников образовательных отношений </t>
    </r>
  </si>
  <si>
    <t>Не менее одного учебника в печатной и электронной форме , достаточного для освоения программы учебного предмета на каждого обучающегося по технологии</t>
  </si>
  <si>
    <t>Комплекты традиционного учебного оборудования, дидактических материалов (учебные пособия, рабочие тетради, макеты и др.), демонстрационных и раздаточных материалов по всем разделам программы, обеспечивающие освоение программы по технологии</t>
  </si>
  <si>
    <r>
      <t>Программы отдельных учебных предметов, курсов. Физическая культура,</t>
    </r>
    <r>
      <rPr>
        <i/>
        <sz val="10"/>
        <color indexed="8"/>
        <rFont val="Times New Roman"/>
        <family val="1"/>
        <charset val="204"/>
      </rPr>
      <t xml:space="preserve"> как часть основной образовательной программы начального общего образования общеобразовательной организации.</t>
    </r>
  </si>
  <si>
    <r>
      <t>·</t>
    </r>
    <r>
      <rPr>
        <sz val="10"/>
        <color indexed="8"/>
        <rFont val="Times New Roman"/>
        <family val="1"/>
        <charset val="204"/>
      </rPr>
      <t>           Проведение различных видов и форм текущего контроля успеваемости и промежуточной аттестации обучающихся</t>
    </r>
  </si>
  <si>
    <t>Не менее одного учебника в печатной и электронной форме, достаточного для освоения программы учебного предмета на каждого обучающегося по физической культуре</t>
  </si>
  <si>
    <t>Комплекты традиционного учебного оборудования, дидактических материалов (учебные пособия и др.), демонстрационных и раздаточных материалов по всем разделам программы, обеспечивающие освоение программы по физической культуре</t>
  </si>
  <si>
    <t>2.1.детская художественная литература, сопровождающая реализацию ООП НОО</t>
  </si>
  <si>
    <t>2.2.научно-популярная литература, сопровождающая реализацию ООП НОО</t>
  </si>
  <si>
    <t>2.3.справочно - библиографические издания, сопровождающие реализацию ООП НОО</t>
  </si>
  <si>
    <t>2.4.периодические издания, сопровождающие реализацию ООП НОО</t>
  </si>
  <si>
    <r>
      <t>·</t>
    </r>
    <r>
      <rPr>
        <sz val="10"/>
        <color indexed="8"/>
        <rFont val="Times New Roman"/>
        <family val="1"/>
        <charset val="204"/>
      </rPr>
      <t>  Сетевое взаимодействие всех участников образовательных отношений</t>
    </r>
  </si>
  <si>
    <r>
      <t>·</t>
    </r>
    <r>
      <rPr>
        <sz val="10"/>
        <color indexed="8"/>
        <rFont val="Times New Roman"/>
        <family val="1"/>
        <charset val="204"/>
      </rPr>
      <t>  Безопасный доступ к печатным и электронным образовательным ресурсам (ЭОР), расположенным в открытом доступе и  в том числе к электронным образовательным ресурсам, размещенным в федеральных и региональных  базах данных ЭОР</t>
    </r>
  </si>
  <si>
    <r>
      <t>·</t>
    </r>
    <r>
      <rPr>
        <sz val="10"/>
        <color indexed="8"/>
        <rFont val="Times New Roman"/>
        <family val="1"/>
        <charset val="204"/>
      </rPr>
      <t>  Создание и редактирование электронных таблиц, текстов и презентаций</t>
    </r>
  </si>
  <si>
    <r>
      <t>·</t>
    </r>
    <r>
      <rPr>
        <sz val="10"/>
        <color indexed="8"/>
        <rFont val="Times New Roman"/>
        <family val="1"/>
        <charset val="204"/>
      </rPr>
      <t xml:space="preserve">  Возможность размещения, систематизирования и хранения материалов </t>
    </r>
  </si>
  <si>
    <r>
      <t>·</t>
    </r>
    <r>
      <rPr>
        <sz val="10"/>
        <color indexed="8"/>
        <rFont val="Times New Roman"/>
        <family val="1"/>
        <charset val="204"/>
      </rPr>
      <t>  Информационно-методическую поддержку образовательной деятельности</t>
    </r>
  </si>
  <si>
    <r>
      <t>·</t>
    </r>
    <r>
      <rPr>
        <sz val="10"/>
        <color indexed="8"/>
        <rFont val="Times New Roman"/>
        <family val="1"/>
        <charset val="204"/>
      </rPr>
      <t>  Планирование образовательного процесса и его ресурсного обеспечения</t>
    </r>
  </si>
  <si>
    <r>
      <t>·</t>
    </r>
    <r>
      <rPr>
        <sz val="10"/>
        <color indexed="8"/>
        <rFont val="Times New Roman"/>
        <family val="1"/>
        <charset val="204"/>
      </rPr>
      <t>  Мониторинг и фиксацию хода и результатов образовательной деятельности</t>
    </r>
  </si>
  <si>
    <r>
      <t>·</t>
    </r>
    <r>
      <rPr>
        <sz val="10"/>
        <color indexed="8"/>
        <rFont val="Times New Roman"/>
        <family val="1"/>
        <charset val="204"/>
      </rPr>
      <t>  Мониторинг здоровья обучающихся</t>
    </r>
  </si>
  <si>
    <r>
      <t>·</t>
    </r>
    <r>
      <rPr>
        <sz val="10"/>
        <color indexed="8"/>
        <rFont val="Times New Roman"/>
        <family val="1"/>
        <charset val="204"/>
      </rPr>
      <t>  Современные процедуры создания, поиска, сбора, анализа, обработки, хранения и представления информации</t>
    </r>
  </si>
  <si>
    <r>
      <t>·</t>
    </r>
    <r>
      <rPr>
        <sz val="10"/>
        <color indexed="8"/>
        <rFont val="Times New Roman"/>
        <family val="1"/>
        <charset val="204"/>
      </rPr>
      <t>  Дистанционное взаимодействие всех участников образовательной деятельности, в том числе в рамках дистанционного образования</t>
    </r>
  </si>
  <si>
    <r>
      <t>·</t>
    </r>
    <r>
      <rPr>
        <sz val="10"/>
        <color indexed="8"/>
        <rFont val="Times New Roman"/>
        <family val="1"/>
        <charset val="204"/>
      </rPr>
      <t>  Дистанционное взаимодействие общеобразовательной организации с другими организациями социальной сферы</t>
    </r>
  </si>
  <si>
    <t>Комплект электронных приложений, как составляющая часть учебника по основам религиозных культур и светской этики  (4 кл)</t>
  </si>
  <si>
    <t xml:space="preserve">Рабочее место, оснащенное в соответствии с примерной программой по учебным предметам. Технология. 1-4 кл. </t>
  </si>
  <si>
    <t>81-100</t>
  </si>
  <si>
    <t>б) интерактивная доска проекционным оборудованием /мультимедиа проектор + экран (на штативе или настенный)/сенсорный экран/информационные панели/другие средства отображения информации</t>
  </si>
  <si>
    <r>
      <t xml:space="preserve">Классная доска </t>
    </r>
    <r>
      <rPr>
        <i/>
        <sz val="10"/>
        <color indexed="8"/>
        <rFont val="Times New Roman"/>
        <family val="1"/>
        <charset val="204"/>
      </rPr>
      <t>(в соответствии с п.5.7; п.7.2.6.   СанПин 2.4.2.2821-10, с изменениями №3)</t>
    </r>
  </si>
  <si>
    <r>
      <t xml:space="preserve">Раковина с подведенным водоснабжением </t>
    </r>
    <r>
      <rPr>
        <i/>
        <sz val="10"/>
        <color indexed="8"/>
        <rFont val="Times New Roman"/>
        <family val="1"/>
        <charset val="204"/>
      </rPr>
      <t>(в соответствии с п.8.1; п.4.27   СанПин 2.4.2.2821-10, с изменениями №3)</t>
    </r>
  </si>
  <si>
    <t>Комплект электронных приложений, как составляющая часть учебника по литературному чтению (1-4 кл)</t>
  </si>
  <si>
    <r>
      <t xml:space="preserve">Классная доска </t>
    </r>
    <r>
      <rPr>
        <i/>
        <sz val="10"/>
        <color indexed="8"/>
        <rFont val="Times New Roman"/>
        <family val="1"/>
        <charset val="204"/>
      </rPr>
      <t>(в соответствии с п.5.7; п.7.2.6.  СанПин 2.4.2.2821-10, с изменениями №3)</t>
    </r>
  </si>
  <si>
    <r>
      <t xml:space="preserve">Раковина с подведенным водоснабжением </t>
    </r>
    <r>
      <rPr>
        <i/>
        <sz val="10"/>
        <color indexed="8"/>
        <rFont val="Times New Roman"/>
        <family val="1"/>
        <charset val="204"/>
      </rPr>
      <t>(в соответствии с п.4.27; п.8.1   СанПин 2.4.2.2821-10, с изменениями №3)</t>
    </r>
  </si>
  <si>
    <r>
      <t xml:space="preserve">Классная доска </t>
    </r>
    <r>
      <rPr>
        <i/>
        <sz val="10"/>
        <color indexed="8"/>
        <rFont val="Times New Roman"/>
        <family val="1"/>
        <charset val="204"/>
      </rPr>
      <t>(в соответствии с п.5.7.; п.7.2.6.   СанПин 2.4.2.2821-10, с изменениями №3)</t>
    </r>
  </si>
  <si>
    <r>
      <t xml:space="preserve">Раковина с подведенным водоснабжением </t>
    </r>
    <r>
      <rPr>
        <i/>
        <sz val="10"/>
        <color indexed="8"/>
        <rFont val="Times New Roman"/>
        <family val="1"/>
        <charset val="204"/>
      </rPr>
      <t>(в соответствии с п. 4.27.; п.8.1 .  СанПин 2.4.2.2821-10, с изменениями №3)</t>
    </r>
  </si>
  <si>
    <r>
      <t xml:space="preserve">Классная доска </t>
    </r>
    <r>
      <rPr>
        <i/>
        <sz val="10"/>
        <color indexed="8"/>
        <rFont val="Times New Roman"/>
        <family val="1"/>
        <charset val="204"/>
      </rPr>
      <t>(в соответствии с п.5.7.; п.7.2.6. СанПин 2.4.2.2821-10, с изменениями №3)</t>
    </r>
  </si>
  <si>
    <t xml:space="preserve">Оценка каждого показателя осуществляется следующим образом: </t>
  </si>
  <si>
    <t xml:space="preserve">1 балл – наличие показателя, что подтверждается необходимыми документами; </t>
  </si>
  <si>
    <t>Смотреть СанПиН 2.2.2/2.4.1340-03, с изменениями №3 от 21 июня 2016 г. №81</t>
  </si>
  <si>
    <t>Комплекты учебно-методической литературы:</t>
  </si>
  <si>
    <t>1.3.Учебно-методическая литература в соответствии с утвержденным в образовательной организации учебно-методическим комплексом</t>
  </si>
  <si>
    <t>Показатель соответствия критериям, %</t>
  </si>
  <si>
    <t>Уровень соответствия критериям</t>
  </si>
  <si>
    <t>Критериальная оценка соответствия</t>
  </si>
  <si>
    <t>Показатель соответствия при реализации ООП НОО современным требованиям  (%)</t>
  </si>
  <si>
    <t>Уровень соответствия при реализации ООП НОО современным требованиям</t>
  </si>
  <si>
    <t>Смотреть СанПин 2.4.2.2821-10, с изменениями №3 от 24 ноября 2015 г. №81</t>
  </si>
  <si>
    <r>
      <t xml:space="preserve">Стул ученический. Комплект включает количество из расчёта не менее 1 единицы на ученика  </t>
    </r>
    <r>
      <rPr>
        <i/>
        <sz val="10"/>
        <color theme="1"/>
        <rFont val="Times New Roman"/>
        <family val="1"/>
        <charset val="204"/>
      </rPr>
      <t>(в соответствии с п. 4.9;пп.5.2-5.4.   СанПин 2.4.2.2821-10, с изменениями №3)</t>
    </r>
  </si>
  <si>
    <r>
      <t xml:space="preserve">Стол ученический. Комплект включает количество из расчёта не менее 1 единицы на ученика </t>
    </r>
    <r>
      <rPr>
        <i/>
        <sz val="10"/>
        <color theme="1"/>
        <rFont val="Times New Roman"/>
        <family val="1"/>
        <charset val="204"/>
      </rPr>
      <t>(в соответствии с п.4.9;пп.5.2-5.6.   СанПин 2.4.2.2821-10, с изменениями №3)</t>
    </r>
    <r>
      <rPr>
        <sz val="10"/>
        <color theme="1"/>
        <rFont val="Times New Roman"/>
        <family val="1"/>
        <charset val="204"/>
      </rPr>
      <t xml:space="preserve">
</t>
    </r>
  </si>
  <si>
    <t>СПАК обеспечивает</t>
  </si>
  <si>
    <t>б) печатное, копировальное, сканирующее устройство (отдельные элементы или в виде многофункционального устройства)</t>
  </si>
  <si>
    <t xml:space="preserve">в) СПАК обеспечивает: </t>
  </si>
  <si>
    <r>
      <t xml:space="preserve">Программы отдельных учебных предметов, курсов. Математика, </t>
    </r>
    <r>
      <rPr>
        <i/>
        <sz val="10"/>
        <color indexed="8"/>
        <rFont val="Times New Roman"/>
        <family val="1"/>
        <charset val="204"/>
      </rPr>
      <t>как часть основной общеобразовательной программы начального общего образования образовательной организаци</t>
    </r>
  </si>
  <si>
    <t>КРИТИЧЕСКИЙ</t>
  </si>
  <si>
    <t xml:space="preserve">ДОПУСТИМЫЙ </t>
  </si>
  <si>
    <t>ОПТИМАЛЬНЫЙ</t>
  </si>
  <si>
    <t xml:space="preserve"> до 50</t>
  </si>
  <si>
    <r>
      <t xml:space="preserve">Комплекты учебников для обучающихся 2 класса: </t>
    </r>
    <r>
      <rPr>
        <sz val="10"/>
        <color indexed="8"/>
        <rFont val="Times New Roman"/>
        <family val="1"/>
        <charset val="204"/>
      </rPr>
      <t>1 экземпляр учебников в печатной и (или) электронной форме или учебного пособия, достаточного для освоения программы учебного предмета на каждого обучающегося  по каждому учебному предмету, входящему  в обязательную часть учебного плана ООП НОО</t>
    </r>
  </si>
  <si>
    <r>
      <t xml:space="preserve">Комплекты учебников для обучающихся 3 класса: </t>
    </r>
    <r>
      <rPr>
        <sz val="10"/>
        <color indexed="8"/>
        <rFont val="Times New Roman"/>
        <family val="1"/>
        <charset val="204"/>
      </rPr>
      <t>1 экземпляр учебников в печатной и (или) электронной форме или учебного пособия, достаточного для освоения программы учебного предмета на каждого обучающегося  по каждому учебному предмету, входящему  в обязательную часть учебного плана ООП НОО</t>
    </r>
  </si>
  <si>
    <r>
      <t xml:space="preserve">Комплекты учебников для обучающихся 4 класса: </t>
    </r>
    <r>
      <rPr>
        <sz val="10"/>
        <color indexed="8"/>
        <rFont val="Times New Roman"/>
        <family val="1"/>
        <charset val="204"/>
      </rPr>
      <t>1 экземпляр учебников в печатной и (или) электронной форме или учебного пособия, достаточного для освоения программы учебного предмета на каждого обучающегося  по каждому учебному предмету, входящему  в обязательную часть учебного плана ООП НОО</t>
    </r>
  </si>
  <si>
    <r>
      <t xml:space="preserve">Комплекты учебников для обучающихся 1 класса: </t>
    </r>
    <r>
      <rPr>
        <sz val="10"/>
        <color indexed="8"/>
        <rFont val="Times New Roman"/>
        <family val="1"/>
        <charset val="204"/>
      </rPr>
      <t>1 экземпляр учебников в печатной и (или) электронной форме или учебного пособия, достаточного для освоения программы учебного предмета на каждого обучающегося  по каждому учебному предмету, входящему  в обязательную часть учебного плана ООП НОО</t>
    </r>
  </si>
  <si>
    <t>1.1.Комплекты учебников, включенных в федеральный перечень учебников, рекомендованных к использованию при реализации имеющих государственную аккредитацию образовательных программ НОО и в соответствии с утвержденным в образовательной организации учебно-методическим комплексом</t>
  </si>
  <si>
    <t xml:space="preserve">Внимание!!! </t>
  </si>
  <si>
    <t>Критерии</t>
  </si>
  <si>
    <t>Карта оценки соответствия учебных помещений, учебно-методического и информационного обеспечения, информационно-образовательной среды ОО в части общешкольного оснащения при реализации ООП НОО современным требованиям</t>
  </si>
  <si>
    <t>I.  Учебные помещения</t>
  </si>
  <si>
    <t>III. Информационно-образовательная среда (ИОС) образовательной организации в части общешкольного оснащения</t>
  </si>
  <si>
    <t>1. Кабинет начальной школы</t>
  </si>
  <si>
    <t>2. Кабинет иностранного языка</t>
  </si>
  <si>
    <t>3. Кабинет музыки</t>
  </si>
  <si>
    <t>4. Кабинет изобразительного искусства</t>
  </si>
  <si>
    <t>5. Кабинет технологии</t>
  </si>
  <si>
    <t>6. Спортивный зал</t>
  </si>
  <si>
    <r>
      <t xml:space="preserve">Стол ученический. Комплект включает количество из расчёта не менее 1 единицы на ученика </t>
    </r>
    <r>
      <rPr>
        <i/>
        <sz val="10"/>
        <color theme="1"/>
        <rFont val="Times New Roman"/>
        <family val="1"/>
        <charset val="204"/>
      </rPr>
      <t>(в соответствии с п.4.9;пп.5.2-5.6.   СанПин 2.4.2.2821-10, с изменениями №3)</t>
    </r>
  </si>
  <si>
    <r>
      <t>I.</t>
    </r>
    <r>
      <rPr>
        <b/>
        <i/>
        <sz val="10"/>
        <color indexed="8"/>
        <rFont val="Times New Roman"/>
        <family val="1"/>
        <charset val="204"/>
      </rPr>
      <t>Материально техническое обеспечение учебной деятельности (6 баллов)</t>
    </r>
  </si>
  <si>
    <t>II. Учебно-методическое и информационное обеспечение (43 балла)</t>
  </si>
  <si>
    <t>0 баллов – отсутствие показателя. 
Заполнение только белых ячеек, цветные ячейки и Карта оценки соответствия заполняются автоматически</t>
  </si>
  <si>
    <t>I.  Учебные помещения (182 балла)</t>
  </si>
  <si>
    <t>1. Кабинет начальной школы (49 баллов)</t>
  </si>
  <si>
    <t>2. Кабинет иностранного языка (28 баллов)</t>
  </si>
  <si>
    <t>I.    Материально техническое обеспечение учебной деятельности (5 баллов)</t>
  </si>
  <si>
    <t>3. Кабинет музыки (28 баллов)</t>
  </si>
  <si>
    <t>I.  Материально техническое обеспечение учебной деятельности (5 баллов)</t>
  </si>
  <si>
    <t>II. Учебно-методическое и информационное обеспечение (23 балла)</t>
  </si>
  <si>
    <t>4. Кабинет изобразительного искусства (29 баллов)</t>
  </si>
  <si>
    <t>I   Материально техническое обеспечение учебной деятельности (6 баллов)</t>
  </si>
  <si>
    <t>5. Кабинет технологии (30 баллов)</t>
  </si>
  <si>
    <t>I.   Материально техническое обеспечение учебной деятельности (7 баллов)</t>
  </si>
  <si>
    <r>
      <t xml:space="preserve">Программы отдельных учебных предметов, курсов. Технология, </t>
    </r>
    <r>
      <rPr>
        <i/>
        <sz val="10"/>
        <rFont val="Times New Roman"/>
        <family val="1"/>
        <charset val="204"/>
      </rPr>
      <t>как часть основной образовательной программы начального общего образования общеобразовательной организации.</t>
    </r>
  </si>
  <si>
    <t>6. Спортивный зал (18 баллов)</t>
  </si>
  <si>
    <t>I.  Материально техническое обеспечение учебной деятельности (2 балла)</t>
  </si>
  <si>
    <t>II. Учебно-методическое и информационное обеспечение (16 баллов)</t>
  </si>
  <si>
    <t>II. Учебно-методическое и информационное обеспечение (18 баллов)</t>
  </si>
  <si>
    <t xml:space="preserve">1.Печатные и электронные информационно-образовательные ресурсы по всем предметам учебного плана (8 баллов): </t>
  </si>
  <si>
    <t>2.      Фонд дополнительной литературы (10 баллов):</t>
  </si>
  <si>
    <t>III. Информационно-образовательная среда (ИОС) образовательной организации в части общешкольного оснащения (13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</si>
</sst>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Symbol"/>
      <family val="1"/>
      <charset val="2"/>
    </font>
    <font>
      <sz val="10"/>
      <color rgb="FF000000"/>
      <name val="Symbol"/>
      <family val="1"/>
      <charset val="2"/>
    </font>
    <font>
      <i/>
      <sz val="9"/>
      <color theme="1"/>
      <name val="Times New Roman"/>
      <family val="1"/>
      <charset val="204"/>
    </font>
    <font>
      <sz val="11"/>
      <color theme="0" tint="-0.249977111117893"/>
      <name val="Calibri"/>
      <family val="2"/>
      <charset val="204"/>
      <scheme val="minor"/>
    </font>
    <font>
      <b/>
      <sz val="11"/>
      <color theme="0" tint="-0.249977111117893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2" fillId="0" borderId="2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0" fillId="0" borderId="0" xfId="0" applyProtection="1"/>
    <xf numFmtId="0" fontId="13" fillId="6" borderId="2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center" vertical="center" wrapText="1"/>
    </xf>
    <xf numFmtId="0" fontId="10" fillId="7" borderId="10" xfId="0" applyFont="1" applyFill="1" applyBorder="1" applyAlignment="1" applyProtection="1">
      <alignment vertical="top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2" fontId="2" fillId="7" borderId="3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top" wrapText="1"/>
    </xf>
    <xf numFmtId="0" fontId="13" fillId="7" borderId="2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right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13" fillId="7" borderId="4" xfId="0" applyFont="1" applyFill="1" applyBorder="1" applyAlignment="1" applyProtection="1">
      <alignment horizontal="center" vertical="center" wrapText="1"/>
    </xf>
    <xf numFmtId="2" fontId="2" fillId="7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0" fillId="0" borderId="18" xfId="0" applyBorder="1" applyProtection="1"/>
    <xf numFmtId="0" fontId="0" fillId="0" borderId="19" xfId="0" applyBorder="1" applyProtection="1"/>
    <xf numFmtId="0" fontId="26" fillId="7" borderId="2" xfId="0" applyFont="1" applyFill="1" applyBorder="1" applyAlignment="1" applyProtection="1">
      <alignment horizontal="left" vertical="top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</xf>
    <xf numFmtId="0" fontId="16" fillId="0" borderId="2" xfId="0" applyFont="1" applyBorder="1" applyAlignment="1" applyProtection="1">
      <alignment horizontal="center" vertical="center" wrapText="1"/>
    </xf>
    <xf numFmtId="0" fontId="26" fillId="7" borderId="10" xfId="0" applyFont="1" applyFill="1" applyBorder="1" applyAlignment="1" applyProtection="1">
      <alignment horizontal="left" vertical="top" wrapText="1"/>
    </xf>
    <xf numFmtId="49" fontId="4" fillId="2" borderId="20" xfId="0" applyNumberFormat="1" applyFont="1" applyFill="1" applyBorder="1" applyAlignment="1" applyProtection="1">
      <alignment horizontal="center" vertical="top" wrapText="1"/>
    </xf>
    <xf numFmtId="49" fontId="1" fillId="4" borderId="4" xfId="0" applyNumberFormat="1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27" fillId="7" borderId="23" xfId="0" applyFont="1" applyFill="1" applyBorder="1" applyAlignment="1" applyProtection="1">
      <alignment horizontal="center" vertical="center"/>
    </xf>
    <xf numFmtId="49" fontId="4" fillId="2" borderId="24" xfId="0" applyNumberFormat="1" applyFont="1" applyFill="1" applyBorder="1" applyAlignment="1" applyProtection="1">
      <alignment horizontal="center" vertical="top" wrapText="1"/>
    </xf>
    <xf numFmtId="49" fontId="1" fillId="5" borderId="2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28" fillId="7" borderId="0" xfId="0" applyFont="1" applyFill="1" applyBorder="1" applyProtection="1"/>
    <xf numFmtId="49" fontId="4" fillId="2" borderId="17" xfId="0" applyNumberFormat="1" applyFont="1" applyFill="1" applyBorder="1" applyAlignment="1" applyProtection="1">
      <alignment horizontal="center" vertical="top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Protection="1"/>
    <xf numFmtId="0" fontId="0" fillId="0" borderId="16" xfId="0" applyBorder="1" applyProtection="1"/>
    <xf numFmtId="0" fontId="0" fillId="0" borderId="15" xfId="0" applyBorder="1" applyProtection="1"/>
    <xf numFmtId="0" fontId="28" fillId="7" borderId="9" xfId="0" applyFont="1" applyFill="1" applyBorder="1" applyAlignment="1" applyProtection="1">
      <alignment horizontal="left" wrapText="1"/>
    </xf>
    <xf numFmtId="0" fontId="0" fillId="0" borderId="14" xfId="0" applyBorder="1" applyProtection="1"/>
    <xf numFmtId="0" fontId="13" fillId="9" borderId="8" xfId="0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13" fillId="9" borderId="4" xfId="0" applyFont="1" applyFill="1" applyBorder="1" applyAlignment="1" applyProtection="1">
      <alignment horizontal="center" vertical="center" wrapText="1"/>
    </xf>
    <xf numFmtId="0" fontId="13" fillId="9" borderId="4" xfId="0" applyFont="1" applyFill="1" applyBorder="1" applyAlignment="1" applyProtection="1">
      <alignment horizontal="center" vertical="top" wrapText="1"/>
    </xf>
    <xf numFmtId="0" fontId="0" fillId="2" borderId="16" xfId="0" applyFill="1" applyBorder="1" applyProtection="1"/>
    <xf numFmtId="0" fontId="12" fillId="6" borderId="8" xfId="0" applyFont="1" applyFill="1" applyBorder="1" applyAlignment="1" applyProtection="1">
      <alignment vertical="top" wrapText="1"/>
    </xf>
    <xf numFmtId="0" fontId="13" fillId="6" borderId="2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top" wrapText="1"/>
    </xf>
    <xf numFmtId="0" fontId="18" fillId="8" borderId="2" xfId="0" applyFont="1" applyFill="1" applyBorder="1" applyAlignment="1" applyProtection="1">
      <alignment horizontal="left" vertical="center" wrapText="1"/>
    </xf>
    <xf numFmtId="0" fontId="13" fillId="8" borderId="2" xfId="0" applyFont="1" applyFill="1" applyBorder="1" applyAlignment="1" applyProtection="1">
      <alignment horizontal="center" vertical="top" wrapText="1"/>
    </xf>
    <xf numFmtId="0" fontId="14" fillId="8" borderId="2" xfId="0" applyFont="1" applyFill="1" applyBorder="1" applyAlignment="1" applyProtection="1">
      <alignment vertical="top" wrapText="1"/>
    </xf>
    <xf numFmtId="0" fontId="12" fillId="7" borderId="2" xfId="0" applyFont="1" applyFill="1" applyBorder="1" applyAlignment="1" applyProtection="1">
      <alignment vertical="top" wrapText="1"/>
    </xf>
    <xf numFmtId="0" fontId="23" fillId="2" borderId="16" xfId="0" applyFont="1" applyFill="1" applyBorder="1" applyProtection="1"/>
    <xf numFmtId="0" fontId="25" fillId="0" borderId="14" xfId="0" applyFont="1" applyBorder="1" applyProtection="1"/>
    <xf numFmtId="0" fontId="23" fillId="0" borderId="14" xfId="0" applyFont="1" applyBorder="1" applyProtection="1"/>
    <xf numFmtId="0" fontId="23" fillId="2" borderId="16" xfId="0" applyNumberFormat="1" applyFont="1" applyFill="1" applyBorder="1" applyProtection="1"/>
    <xf numFmtId="0" fontId="23" fillId="2" borderId="14" xfId="0" applyFont="1" applyFill="1" applyBorder="1" applyProtection="1"/>
    <xf numFmtId="0" fontId="13" fillId="9" borderId="8" xfId="0" applyFont="1" applyFill="1" applyBorder="1" applyAlignment="1" applyProtection="1">
      <alignment vertical="top" wrapText="1"/>
    </xf>
    <xf numFmtId="0" fontId="25" fillId="2" borderId="16" xfId="0" applyFont="1" applyFill="1" applyBorder="1" applyProtection="1"/>
    <xf numFmtId="0" fontId="23" fillId="2" borderId="13" xfId="0" applyFont="1" applyFill="1" applyBorder="1" applyProtection="1"/>
    <xf numFmtId="0" fontId="23" fillId="0" borderId="13" xfId="0" applyFont="1" applyBorder="1" applyProtection="1"/>
    <xf numFmtId="0" fontId="19" fillId="2" borderId="16" xfId="0" applyFont="1" applyFill="1" applyBorder="1" applyAlignment="1" applyProtection="1">
      <alignment horizontal="left" vertical="center" wrapText="1"/>
    </xf>
    <xf numFmtId="0" fontId="12" fillId="7" borderId="2" xfId="0" applyFont="1" applyFill="1" applyBorder="1" applyAlignment="1" applyProtection="1">
      <alignment horizontal="left" vertical="center" wrapText="1"/>
    </xf>
    <xf numFmtId="0" fontId="12" fillId="7" borderId="2" xfId="0" applyFont="1" applyFill="1" applyBorder="1" applyAlignment="1" applyProtection="1">
      <alignment horizontal="left" vertical="top" wrapText="1"/>
    </xf>
    <xf numFmtId="0" fontId="23" fillId="0" borderId="13" xfId="0" applyFont="1" applyBorder="1" applyAlignment="1" applyProtection="1">
      <alignment vertical="top"/>
    </xf>
    <xf numFmtId="0" fontId="24" fillId="0" borderId="13" xfId="0" applyFont="1" applyBorder="1" applyAlignment="1" applyProtection="1">
      <alignment vertical="top" wrapText="1"/>
    </xf>
    <xf numFmtId="0" fontId="19" fillId="7" borderId="2" xfId="0" applyFont="1" applyFill="1" applyBorder="1" applyAlignment="1" applyProtection="1">
      <alignment horizontal="left" vertical="center" wrapText="1"/>
    </xf>
    <xf numFmtId="0" fontId="14" fillId="2" borderId="16" xfId="0" applyFont="1" applyFill="1" applyBorder="1" applyAlignment="1" applyProtection="1">
      <alignment vertical="top" wrapText="1"/>
    </xf>
    <xf numFmtId="0" fontId="17" fillId="2" borderId="16" xfId="0" applyFont="1" applyFill="1" applyBorder="1" applyAlignment="1" applyProtection="1">
      <alignment vertical="top" wrapText="1"/>
    </xf>
    <xf numFmtId="0" fontId="12" fillId="2" borderId="16" xfId="0" applyFont="1" applyFill="1" applyBorder="1" applyAlignment="1" applyProtection="1">
      <alignment vertical="top" wrapText="1"/>
    </xf>
    <xf numFmtId="0" fontId="20" fillId="2" borderId="16" xfId="0" applyFont="1" applyFill="1" applyBorder="1" applyAlignment="1" applyProtection="1">
      <alignment horizontal="left" vertical="center" wrapText="1"/>
    </xf>
    <xf numFmtId="0" fontId="17" fillId="8" borderId="2" xfId="0" applyFont="1" applyFill="1" applyBorder="1" applyAlignment="1" applyProtection="1">
      <alignment vertical="top" wrapText="1"/>
    </xf>
    <xf numFmtId="0" fontId="12" fillId="8" borderId="2" xfId="0" applyFont="1" applyFill="1" applyBorder="1" applyAlignment="1" applyProtection="1">
      <alignment horizontal="center" vertical="top" wrapText="1"/>
    </xf>
    <xf numFmtId="0" fontId="20" fillId="7" borderId="2" xfId="0" applyFont="1" applyFill="1" applyBorder="1" applyAlignment="1" applyProtection="1">
      <alignment horizontal="left" vertical="center" wrapText="1"/>
    </xf>
    <xf numFmtId="0" fontId="20" fillId="7" borderId="2" xfId="0" applyFont="1" applyFill="1" applyBorder="1" applyAlignment="1" applyProtection="1">
      <alignment horizontal="left" vertical="top" wrapText="1"/>
    </xf>
    <xf numFmtId="0" fontId="21" fillId="2" borderId="16" xfId="0" applyFont="1" applyFill="1" applyBorder="1" applyAlignment="1" applyProtection="1">
      <alignment horizontal="left" vertical="center" wrapText="1"/>
    </xf>
    <xf numFmtId="0" fontId="10" fillId="2" borderId="16" xfId="0" applyFont="1" applyFill="1" applyBorder="1" applyAlignment="1" applyProtection="1">
      <alignment horizontal="left" vertical="center" wrapText="1"/>
    </xf>
    <xf numFmtId="0" fontId="21" fillId="7" borderId="2" xfId="0" applyFont="1" applyFill="1" applyBorder="1" applyAlignment="1" applyProtection="1">
      <alignment horizontal="left" vertical="center" wrapText="1"/>
    </xf>
    <xf numFmtId="0" fontId="10" fillId="7" borderId="2" xfId="0" applyFont="1" applyFill="1" applyBorder="1" applyAlignment="1" applyProtection="1">
      <alignment horizontal="left" vertical="center" wrapText="1"/>
    </xf>
    <xf numFmtId="0" fontId="13" fillId="2" borderId="16" xfId="0" applyFont="1" applyFill="1" applyBorder="1" applyAlignment="1" applyProtection="1">
      <alignment vertical="top" wrapText="1"/>
    </xf>
    <xf numFmtId="0" fontId="14" fillId="7" borderId="2" xfId="0" applyFont="1" applyFill="1" applyBorder="1" applyAlignment="1" applyProtection="1">
      <alignment vertical="top" wrapText="1"/>
    </xf>
    <xf numFmtId="0" fontId="13" fillId="7" borderId="2" xfId="0" applyFont="1" applyFill="1" applyBorder="1" applyAlignment="1" applyProtection="1">
      <alignment horizontal="center" vertical="top" wrapText="1"/>
    </xf>
    <xf numFmtId="0" fontId="0" fillId="2" borderId="0" xfId="0" applyFill="1" applyBorder="1" applyProtection="1"/>
    <xf numFmtId="14" fontId="23" fillId="2" borderId="16" xfId="0" applyNumberFormat="1" applyFont="1" applyFill="1" applyBorder="1" applyProtection="1"/>
    <xf numFmtId="0" fontId="12" fillId="2" borderId="16" xfId="0" applyFont="1" applyFill="1" applyBorder="1" applyAlignment="1" applyProtection="1">
      <alignment horizontal="left" vertical="center" wrapText="1"/>
    </xf>
    <xf numFmtId="0" fontId="14" fillId="2" borderId="16" xfId="0" applyFont="1" applyFill="1" applyBorder="1" applyAlignment="1" applyProtection="1">
      <alignment horizontal="left" vertical="top" wrapText="1"/>
    </xf>
    <xf numFmtId="0" fontId="14" fillId="8" borderId="2" xfId="0" applyFont="1" applyFill="1" applyBorder="1" applyAlignment="1" applyProtection="1">
      <alignment horizontal="left" vertical="top" wrapText="1"/>
    </xf>
    <xf numFmtId="0" fontId="19" fillId="7" borderId="2" xfId="0" applyFont="1" applyFill="1" applyBorder="1" applyAlignment="1" applyProtection="1">
      <alignment horizontal="left" vertical="top" wrapText="1"/>
    </xf>
    <xf numFmtId="0" fontId="13" fillId="6" borderId="2" xfId="0" applyFont="1" applyFill="1" applyBorder="1" applyAlignment="1" applyProtection="1">
      <alignment horizontal="center" wrapText="1"/>
    </xf>
    <xf numFmtId="0" fontId="13" fillId="2" borderId="16" xfId="0" applyFont="1" applyFill="1" applyBorder="1" applyAlignment="1" applyProtection="1">
      <alignment horizontal="left" vertical="top" wrapText="1"/>
    </xf>
    <xf numFmtId="0" fontId="22" fillId="2" borderId="16" xfId="0" applyFont="1" applyFill="1" applyBorder="1" applyAlignment="1" applyProtection="1">
      <alignment horizontal="left" vertical="center" wrapText="1"/>
    </xf>
    <xf numFmtId="0" fontId="11" fillId="8" borderId="2" xfId="0" applyFont="1" applyFill="1" applyBorder="1" applyAlignment="1" applyProtection="1">
      <alignment horizontal="center" vertical="top" wrapText="1"/>
    </xf>
    <xf numFmtId="0" fontId="13" fillId="9" borderId="2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top"/>
    </xf>
    <xf numFmtId="0" fontId="13" fillId="8" borderId="2" xfId="0" applyFont="1" applyFill="1" applyBorder="1" applyAlignment="1" applyProtection="1">
      <alignment vertical="top" wrapText="1"/>
    </xf>
    <xf numFmtId="0" fontId="12" fillId="2" borderId="16" xfId="0" applyFont="1" applyFill="1" applyBorder="1" applyAlignment="1" applyProtection="1">
      <alignment horizontal="left" vertical="top" wrapText="1" indent="5"/>
    </xf>
    <xf numFmtId="0" fontId="17" fillId="7" borderId="22" xfId="0" applyFont="1" applyFill="1" applyBorder="1" applyAlignment="1" applyProtection="1">
      <alignment horizontal="left" vertical="top" wrapText="1"/>
    </xf>
    <xf numFmtId="0" fontId="11" fillId="8" borderId="2" xfId="0" applyFont="1" applyFill="1" applyBorder="1" applyAlignment="1" applyProtection="1">
      <alignment horizontal="center" vertical="top"/>
    </xf>
    <xf numFmtId="0" fontId="12" fillId="7" borderId="2" xfId="0" applyFont="1" applyFill="1" applyBorder="1" applyAlignment="1" applyProtection="1">
      <alignment horizontal="left" vertical="top" wrapText="1" indent="5"/>
    </xf>
    <xf numFmtId="0" fontId="13" fillId="6" borderId="2" xfId="0" applyFont="1" applyFill="1" applyBorder="1" applyAlignment="1" applyProtection="1">
      <alignment vertical="top" wrapText="1"/>
    </xf>
    <xf numFmtId="0" fontId="11" fillId="6" borderId="2" xfId="0" applyFont="1" applyFill="1" applyBorder="1" applyAlignment="1" applyProtection="1">
      <alignment horizontal="center" vertical="top"/>
    </xf>
    <xf numFmtId="0" fontId="13" fillId="9" borderId="2" xfId="0" applyFont="1" applyFill="1" applyBorder="1" applyAlignment="1" applyProtection="1">
      <alignment horizontal="center" vertical="top" wrapText="1"/>
    </xf>
    <xf numFmtId="0" fontId="0" fillId="0" borderId="21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13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14" fillId="7" borderId="2" xfId="0" applyFont="1" applyFill="1" applyBorder="1" applyAlignment="1" applyProtection="1">
      <alignment vertical="top" wrapText="1"/>
    </xf>
    <xf numFmtId="0" fontId="12" fillId="7" borderId="2" xfId="0" applyFont="1" applyFill="1" applyBorder="1" applyAlignment="1" applyProtection="1">
      <alignment vertical="top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Обычный" xfId="0" builtinId="0"/>
  </cellStyles>
  <dxfs count="13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808000"/>
      <color rgb="FFFF99FF"/>
      <color rgb="FF669900"/>
      <color rgb="FF00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7"/>
  <sheetViews>
    <sheetView tabSelected="1" zoomScale="130" zoomScaleNormal="130" workbookViewId="0">
      <selection activeCell="D20" sqref="D20"/>
    </sheetView>
  </sheetViews>
  <sheetFormatPr defaultRowHeight="15" x14ac:dyDescent="0.25"/>
  <cols>
    <col min="1" max="1" width="85.85546875" style="6" customWidth="1"/>
    <col min="2" max="2" width="17.85546875" style="108" customWidth="1"/>
    <col min="3" max="3" width="18.42578125" style="39" customWidth="1"/>
    <col min="4" max="4" width="31" style="106" customWidth="1"/>
    <col min="5" max="5" width="61" style="6" customWidth="1"/>
    <col min="6" max="6" width="20.42578125" style="6" customWidth="1"/>
    <col min="7" max="7" width="22" style="6" customWidth="1"/>
    <col min="8" max="8" width="20.85546875" style="6" customWidth="1"/>
    <col min="9" max="16384" width="9.140625" style="6"/>
  </cols>
  <sheetData>
    <row r="1" spans="1:8" ht="35.25" customHeight="1" thickBot="1" x14ac:dyDescent="0.3">
      <c r="A1" s="111" t="s">
        <v>159</v>
      </c>
      <c r="B1" s="112"/>
      <c r="C1" s="112"/>
      <c r="D1" s="112"/>
      <c r="E1" s="113"/>
      <c r="H1" s="6">
        <v>0</v>
      </c>
    </row>
    <row r="2" spans="1:8" ht="36.75" thickBot="1" x14ac:dyDescent="0.3">
      <c r="A2" s="7" t="s">
        <v>158</v>
      </c>
      <c r="B2" s="8" t="s">
        <v>1</v>
      </c>
      <c r="C2" s="8" t="s">
        <v>0</v>
      </c>
      <c r="D2" s="8" t="s">
        <v>139</v>
      </c>
      <c r="E2" s="8" t="s">
        <v>140</v>
      </c>
      <c r="H2" s="6">
        <v>1</v>
      </c>
    </row>
    <row r="3" spans="1:8" ht="15.75" thickBot="1" x14ac:dyDescent="0.3">
      <c r="A3" s="9" t="s">
        <v>160</v>
      </c>
      <c r="B3" s="10">
        <f>B14</f>
        <v>179</v>
      </c>
      <c r="C3" s="11">
        <v>182</v>
      </c>
      <c r="D3" s="12">
        <f>(B3/C3)*100</f>
        <v>98.35164835164835</v>
      </c>
      <c r="E3" s="13" t="str">
        <f>IF(D3&lt;51,E9,IF(D3&lt;81,E10,E11))</f>
        <v>ОПТИМАЛЬНЫЙ</v>
      </c>
    </row>
    <row r="4" spans="1:8" ht="15.75" thickBot="1" x14ac:dyDescent="0.3">
      <c r="A4" s="9" t="s">
        <v>6</v>
      </c>
      <c r="B4" s="10">
        <f>B272</f>
        <v>18</v>
      </c>
      <c r="C4" s="14">
        <v>18</v>
      </c>
      <c r="D4" s="12">
        <f>(B4/C4)*100</f>
        <v>100</v>
      </c>
      <c r="E4" s="13" t="str">
        <f>IF(D4&lt;51,E9,IF(D4&lt;81,E10,E11))</f>
        <v>ОПТИМАЛЬНЫЙ</v>
      </c>
    </row>
    <row r="5" spans="1:8" ht="26.25" thickBot="1" x14ac:dyDescent="0.3">
      <c r="A5" s="9" t="s">
        <v>161</v>
      </c>
      <c r="B5" s="10">
        <f>B298</f>
        <v>12</v>
      </c>
      <c r="C5" s="14">
        <v>13</v>
      </c>
      <c r="D5" s="12">
        <f>(B5/C5)*100</f>
        <v>92.307692307692307</v>
      </c>
      <c r="E5" s="13" t="str">
        <f>IF(D5&lt;51,E9,IF(D5&lt;81,E10,E11))</f>
        <v>ОПТИМАЛЬНЫЙ</v>
      </c>
    </row>
    <row r="6" spans="1:8" ht="15.75" thickBot="1" x14ac:dyDescent="0.3">
      <c r="A6" s="15" t="s">
        <v>36</v>
      </c>
      <c r="B6" s="16">
        <f>SUM(B3:B5)</f>
        <v>209</v>
      </c>
      <c r="C6" s="17">
        <v>213</v>
      </c>
      <c r="D6" s="18">
        <f>(B6/C6)*100</f>
        <v>98.122065727699521</v>
      </c>
      <c r="E6" s="13" t="str">
        <f>IF(D6&lt;51,E9,IF(D6&lt;81,E10,E11))</f>
        <v>ОПТИМАЛЬНЫЙ</v>
      </c>
    </row>
    <row r="7" spans="1:8" ht="15.75" thickBot="1" x14ac:dyDescent="0.3">
      <c r="B7" s="19"/>
      <c r="C7" s="20"/>
      <c r="D7" s="21"/>
    </row>
    <row r="8" spans="1:8" ht="24.75" thickBot="1" x14ac:dyDescent="0.3">
      <c r="A8" s="22" t="s">
        <v>141</v>
      </c>
      <c r="B8" s="114" t="s">
        <v>138</v>
      </c>
      <c r="C8" s="23"/>
      <c r="D8" s="24" t="s">
        <v>136</v>
      </c>
      <c r="E8" s="25" t="s">
        <v>137</v>
      </c>
    </row>
    <row r="9" spans="1:8" ht="16.5" thickBot="1" x14ac:dyDescent="0.3">
      <c r="A9" s="26" t="s">
        <v>133</v>
      </c>
      <c r="B9" s="115"/>
      <c r="C9" s="27"/>
      <c r="D9" s="28" t="s">
        <v>151</v>
      </c>
      <c r="E9" s="29" t="s">
        <v>148</v>
      </c>
    </row>
    <row r="10" spans="1:8" ht="19.5" thickBot="1" x14ac:dyDescent="0.3">
      <c r="A10" s="30" t="s">
        <v>157</v>
      </c>
      <c r="B10" s="115"/>
      <c r="C10" s="31"/>
      <c r="D10" s="32" t="s">
        <v>37</v>
      </c>
      <c r="E10" s="33" t="s">
        <v>149</v>
      </c>
    </row>
    <row r="11" spans="1:8" ht="15.75" thickBot="1" x14ac:dyDescent="0.3">
      <c r="A11" s="34" t="s">
        <v>131</v>
      </c>
      <c r="B11" s="115"/>
      <c r="C11" s="35"/>
      <c r="D11" s="36" t="s">
        <v>121</v>
      </c>
      <c r="E11" s="37" t="s">
        <v>150</v>
      </c>
    </row>
    <row r="12" spans="1:8" x14ac:dyDescent="0.25">
      <c r="A12" s="38" t="s">
        <v>132</v>
      </c>
      <c r="B12" s="115"/>
      <c r="D12" s="40"/>
    </row>
    <row r="13" spans="1:8" ht="44.25" thickBot="1" x14ac:dyDescent="0.3">
      <c r="A13" s="41" t="s">
        <v>171</v>
      </c>
      <c r="B13" s="116"/>
      <c r="D13" s="42"/>
      <c r="E13" s="43" t="s">
        <v>160</v>
      </c>
      <c r="F13" s="44"/>
    </row>
    <row r="14" spans="1:8" ht="15.75" thickBot="1" x14ac:dyDescent="0.3">
      <c r="A14" s="45" t="s">
        <v>172</v>
      </c>
      <c r="B14" s="46">
        <f>SUM(B15,B77,B118,B159,B201,B244,)</f>
        <v>179</v>
      </c>
      <c r="C14" s="47"/>
      <c r="D14" s="42"/>
      <c r="E14" s="48" t="s">
        <v>162</v>
      </c>
      <c r="F14" s="44"/>
    </row>
    <row r="15" spans="1:8" ht="15.75" thickBot="1" x14ac:dyDescent="0.3">
      <c r="A15" s="49" t="s">
        <v>173</v>
      </c>
      <c r="B15" s="50">
        <f>SUM(B16,B25)</f>
        <v>48</v>
      </c>
      <c r="C15" s="47"/>
      <c r="D15" s="42"/>
      <c r="E15" s="48" t="s">
        <v>163</v>
      </c>
      <c r="F15" s="44"/>
    </row>
    <row r="16" spans="1:8" ht="15.75" thickBot="1" x14ac:dyDescent="0.3">
      <c r="A16" s="51" t="s">
        <v>169</v>
      </c>
      <c r="B16" s="52">
        <f>SUM(B17,B22)</f>
        <v>5</v>
      </c>
      <c r="C16" s="47"/>
      <c r="D16" s="42"/>
      <c r="E16" s="48" t="s">
        <v>164</v>
      </c>
      <c r="F16" s="44"/>
    </row>
    <row r="17" spans="1:6" ht="15.75" thickBot="1" x14ac:dyDescent="0.3">
      <c r="A17" s="53" t="s">
        <v>2</v>
      </c>
      <c r="B17" s="52">
        <f>SUM(B18:B21)</f>
        <v>3</v>
      </c>
      <c r="C17" s="47"/>
      <c r="D17" s="42"/>
      <c r="E17" s="48" t="s">
        <v>165</v>
      </c>
      <c r="F17" s="44"/>
    </row>
    <row r="18" spans="1:6" ht="15.75" thickBot="1" x14ac:dyDescent="0.3">
      <c r="A18" s="54" t="s">
        <v>3</v>
      </c>
      <c r="B18" s="1">
        <v>1</v>
      </c>
      <c r="C18" s="55"/>
      <c r="D18" s="56"/>
      <c r="E18" s="48" t="s">
        <v>166</v>
      </c>
      <c r="F18" s="44"/>
    </row>
    <row r="19" spans="1:6" ht="15.75" thickBot="1" x14ac:dyDescent="0.3">
      <c r="A19" s="54" t="s">
        <v>4</v>
      </c>
      <c r="B19" s="1">
        <v>1</v>
      </c>
      <c r="C19" s="55"/>
      <c r="D19" s="57"/>
      <c r="E19" s="48" t="s">
        <v>167</v>
      </c>
      <c r="F19" s="44"/>
    </row>
    <row r="20" spans="1:6" ht="15.75" thickBot="1" x14ac:dyDescent="0.3">
      <c r="A20" s="54" t="s">
        <v>128</v>
      </c>
      <c r="B20" s="1">
        <v>1</v>
      </c>
      <c r="C20" s="58"/>
      <c r="D20" s="59"/>
      <c r="E20" s="60" t="s">
        <v>6</v>
      </c>
      <c r="F20" s="44"/>
    </row>
    <row r="21" spans="1:6" ht="26.25" thickBot="1" x14ac:dyDescent="0.3">
      <c r="A21" s="54" t="s">
        <v>124</v>
      </c>
      <c r="B21" s="3">
        <v>0</v>
      </c>
      <c r="C21" s="61"/>
      <c r="D21" s="62"/>
      <c r="E21" s="60" t="s">
        <v>161</v>
      </c>
      <c r="F21" s="44"/>
    </row>
    <row r="22" spans="1:6" ht="15.75" thickBot="1" x14ac:dyDescent="0.3">
      <c r="A22" s="53" t="s">
        <v>5</v>
      </c>
      <c r="B22" s="52">
        <f>SUM(B23:B24)</f>
        <v>2</v>
      </c>
      <c r="C22" s="55"/>
      <c r="D22" s="63"/>
      <c r="E22" s="64"/>
      <c r="F22" s="44"/>
    </row>
    <row r="23" spans="1:6" ht="26.25" thickBot="1" x14ac:dyDescent="0.3">
      <c r="A23" s="65" t="s">
        <v>142</v>
      </c>
      <c r="B23" s="1">
        <v>1</v>
      </c>
      <c r="C23" s="55"/>
      <c r="D23" s="63"/>
      <c r="E23" s="64"/>
      <c r="F23" s="44"/>
    </row>
    <row r="24" spans="1:6" ht="26.25" thickBot="1" x14ac:dyDescent="0.3">
      <c r="A24" s="66" t="s">
        <v>168</v>
      </c>
      <c r="B24" s="1">
        <v>1</v>
      </c>
      <c r="C24" s="55"/>
      <c r="D24" s="67"/>
      <c r="E24" s="64"/>
      <c r="F24" s="44"/>
    </row>
    <row r="25" spans="1:6" ht="15.75" thickBot="1" x14ac:dyDescent="0.3">
      <c r="A25" s="53" t="s">
        <v>170</v>
      </c>
      <c r="B25" s="52">
        <f>SUM(B26,B39,B66)</f>
        <v>43</v>
      </c>
      <c r="C25" s="55"/>
      <c r="D25" s="68"/>
      <c r="E25" s="64"/>
      <c r="F25" s="44"/>
    </row>
    <row r="26" spans="1:6" ht="15.75" thickBot="1" x14ac:dyDescent="0.3">
      <c r="A26" s="53" t="s">
        <v>7</v>
      </c>
      <c r="B26" s="52">
        <f>SUM(B27:B38)</f>
        <v>12</v>
      </c>
      <c r="C26" s="55"/>
      <c r="D26" s="63"/>
      <c r="E26" s="64"/>
      <c r="F26" s="44"/>
    </row>
    <row r="27" spans="1:6" ht="15.75" thickBot="1" x14ac:dyDescent="0.3">
      <c r="A27" s="69" t="s">
        <v>38</v>
      </c>
      <c r="B27" s="1">
        <v>1</v>
      </c>
      <c r="C27" s="55"/>
      <c r="D27" s="63"/>
      <c r="E27" s="64"/>
      <c r="F27" s="44"/>
    </row>
    <row r="28" spans="1:6" ht="15.75" thickBot="1" x14ac:dyDescent="0.3">
      <c r="A28" s="69" t="s">
        <v>62</v>
      </c>
      <c r="B28" s="1">
        <v>1</v>
      </c>
      <c r="C28" s="55"/>
      <c r="D28" s="63"/>
      <c r="E28" s="64"/>
      <c r="F28" s="44"/>
    </row>
    <row r="29" spans="1:6" ht="15.75" thickBot="1" x14ac:dyDescent="0.3">
      <c r="A29" s="69" t="s">
        <v>39</v>
      </c>
      <c r="B29" s="1">
        <v>1</v>
      </c>
      <c r="C29" s="55"/>
      <c r="D29" s="63"/>
      <c r="E29" s="64"/>
      <c r="F29" s="44"/>
    </row>
    <row r="30" spans="1:6" ht="26.25" thickBot="1" x14ac:dyDescent="0.3">
      <c r="A30" s="69" t="s">
        <v>147</v>
      </c>
      <c r="B30" s="1">
        <v>1</v>
      </c>
      <c r="C30" s="55"/>
      <c r="D30" s="63"/>
      <c r="E30" s="70"/>
      <c r="F30" s="44"/>
    </row>
    <row r="31" spans="1:6" ht="15.75" thickBot="1" x14ac:dyDescent="0.3">
      <c r="A31" s="69" t="s">
        <v>40</v>
      </c>
      <c r="B31" s="1">
        <v>1</v>
      </c>
      <c r="C31" s="55"/>
      <c r="D31" s="63"/>
      <c r="E31" s="71"/>
      <c r="F31" s="44"/>
    </row>
    <row r="32" spans="1:6" ht="26.25" thickBot="1" x14ac:dyDescent="0.3">
      <c r="A32" s="69" t="s">
        <v>63</v>
      </c>
      <c r="B32" s="1">
        <v>1</v>
      </c>
      <c r="C32" s="55"/>
      <c r="D32" s="63"/>
      <c r="E32" s="72"/>
      <c r="F32" s="44"/>
    </row>
    <row r="33" spans="1:6" ht="15.75" thickBot="1" x14ac:dyDescent="0.3">
      <c r="A33" s="69" t="s">
        <v>41</v>
      </c>
      <c r="B33" s="1">
        <v>1</v>
      </c>
      <c r="C33" s="55"/>
      <c r="D33" s="63"/>
      <c r="E33" s="72"/>
      <c r="F33" s="44"/>
    </row>
    <row r="34" spans="1:6" ht="26.25" thickBot="1" x14ac:dyDescent="0.3">
      <c r="A34" s="69" t="s">
        <v>64</v>
      </c>
      <c r="B34" s="1">
        <v>1</v>
      </c>
      <c r="C34" s="55"/>
      <c r="D34" s="63"/>
      <c r="E34" s="72"/>
      <c r="F34" s="44"/>
    </row>
    <row r="35" spans="1:6" ht="15.75" thickBot="1" x14ac:dyDescent="0.3">
      <c r="A35" s="69" t="s">
        <v>42</v>
      </c>
      <c r="B35" s="1">
        <v>1</v>
      </c>
      <c r="C35" s="55"/>
      <c r="D35" s="63"/>
      <c r="E35" s="72"/>
      <c r="F35" s="44"/>
    </row>
    <row r="36" spans="1:6" ht="26.25" thickBot="1" x14ac:dyDescent="0.3">
      <c r="A36" s="69" t="s">
        <v>65</v>
      </c>
      <c r="B36" s="1">
        <v>1</v>
      </c>
      <c r="C36" s="55"/>
      <c r="D36" s="63"/>
      <c r="E36" s="73"/>
      <c r="F36" s="44"/>
    </row>
    <row r="37" spans="1:6" ht="15.75" thickBot="1" x14ac:dyDescent="0.3">
      <c r="A37" s="69" t="s">
        <v>66</v>
      </c>
      <c r="B37" s="1">
        <v>1</v>
      </c>
      <c r="C37" s="55"/>
      <c r="D37" s="63"/>
      <c r="E37" s="73"/>
      <c r="F37" s="44"/>
    </row>
    <row r="38" spans="1:6" ht="39" thickBot="1" x14ac:dyDescent="0.3">
      <c r="A38" s="69" t="s">
        <v>67</v>
      </c>
      <c r="B38" s="1">
        <v>1</v>
      </c>
      <c r="C38" s="55"/>
      <c r="D38" s="63"/>
      <c r="E38" s="73"/>
      <c r="F38" s="44"/>
    </row>
    <row r="39" spans="1:6" ht="15.75" thickBot="1" x14ac:dyDescent="0.3">
      <c r="A39" s="53" t="s">
        <v>8</v>
      </c>
      <c r="B39" s="52">
        <f>SUM(B40,B51,B59)</f>
        <v>21</v>
      </c>
      <c r="C39" s="55"/>
      <c r="D39" s="63"/>
      <c r="E39" s="73"/>
      <c r="F39" s="44"/>
    </row>
    <row r="40" spans="1:6" ht="15.75" thickBot="1" x14ac:dyDescent="0.3">
      <c r="A40" s="74" t="s">
        <v>9</v>
      </c>
      <c r="B40" s="75">
        <f>SUM(B41:B43,B45:B50)</f>
        <v>9</v>
      </c>
      <c r="C40" s="55"/>
      <c r="D40" s="63"/>
      <c r="E40" s="73"/>
      <c r="F40" s="44"/>
    </row>
    <row r="41" spans="1:6" ht="26.25" thickBot="1" x14ac:dyDescent="0.3">
      <c r="A41" s="54" t="s">
        <v>10</v>
      </c>
      <c r="B41" s="1">
        <v>1</v>
      </c>
      <c r="C41" s="55"/>
      <c r="D41" s="63"/>
      <c r="E41" s="73"/>
      <c r="F41" s="44"/>
    </row>
    <row r="42" spans="1:6" ht="26.25" thickBot="1" x14ac:dyDescent="0.3">
      <c r="A42" s="54" t="s">
        <v>122</v>
      </c>
      <c r="B42" s="1">
        <v>1</v>
      </c>
      <c r="C42" s="55"/>
      <c r="D42" s="63"/>
      <c r="E42" s="71"/>
      <c r="F42" s="44"/>
    </row>
    <row r="43" spans="1:6" ht="26.25" thickBot="1" x14ac:dyDescent="0.3">
      <c r="A43" s="54" t="s">
        <v>11</v>
      </c>
      <c r="B43" s="1">
        <v>1</v>
      </c>
      <c r="C43" s="55"/>
      <c r="D43" s="63"/>
      <c r="E43" s="72"/>
      <c r="F43" s="44"/>
    </row>
    <row r="44" spans="1:6" ht="15.75" thickBot="1" x14ac:dyDescent="0.3">
      <c r="A44" s="110" t="s">
        <v>12</v>
      </c>
      <c r="B44" s="110"/>
      <c r="C44" s="55"/>
      <c r="D44" s="63"/>
      <c r="E44" s="73"/>
      <c r="F44" s="44"/>
    </row>
    <row r="45" spans="1:6" ht="15.75" thickBot="1" x14ac:dyDescent="0.3">
      <c r="A45" s="76" t="s">
        <v>68</v>
      </c>
      <c r="B45" s="1">
        <v>1</v>
      </c>
      <c r="C45" s="55"/>
      <c r="D45" s="63"/>
      <c r="E45" s="73"/>
      <c r="F45" s="44"/>
    </row>
    <row r="46" spans="1:6" ht="15.75" thickBot="1" x14ac:dyDescent="0.3">
      <c r="A46" s="76" t="s">
        <v>69</v>
      </c>
      <c r="B46" s="1">
        <v>1</v>
      </c>
      <c r="C46" s="55"/>
      <c r="D46" s="63"/>
      <c r="E46" s="73"/>
      <c r="F46" s="44"/>
    </row>
    <row r="47" spans="1:6" ht="15.75" thickBot="1" x14ac:dyDescent="0.3">
      <c r="A47" s="76" t="s">
        <v>70</v>
      </c>
      <c r="B47" s="1">
        <v>1</v>
      </c>
      <c r="C47" s="55"/>
      <c r="D47" s="63"/>
      <c r="E47" s="73"/>
      <c r="F47" s="44"/>
    </row>
    <row r="48" spans="1:6" ht="26.25" thickBot="1" x14ac:dyDescent="0.3">
      <c r="A48" s="77" t="s">
        <v>71</v>
      </c>
      <c r="B48" s="1">
        <v>1</v>
      </c>
      <c r="C48" s="55"/>
      <c r="D48" s="63"/>
      <c r="E48" s="73"/>
      <c r="F48" s="44"/>
    </row>
    <row r="49" spans="1:6" ht="26.25" thickBot="1" x14ac:dyDescent="0.3">
      <c r="A49" s="76" t="s">
        <v>72</v>
      </c>
      <c r="B49" s="1">
        <v>1</v>
      </c>
      <c r="C49" s="55"/>
      <c r="D49" s="63"/>
      <c r="E49" s="78"/>
      <c r="F49" s="44"/>
    </row>
    <row r="50" spans="1:6" ht="26.25" thickBot="1" x14ac:dyDescent="0.3">
      <c r="A50" s="76" t="s">
        <v>73</v>
      </c>
      <c r="B50" s="5">
        <v>1</v>
      </c>
      <c r="C50" s="55"/>
      <c r="D50" s="63"/>
      <c r="E50" s="71"/>
      <c r="F50" s="44"/>
    </row>
    <row r="51" spans="1:6" ht="26.25" thickBot="1" x14ac:dyDescent="0.3">
      <c r="A51" s="74" t="s">
        <v>13</v>
      </c>
      <c r="B51" s="52">
        <f>SUM(B53:B58)</f>
        <v>6</v>
      </c>
      <c r="C51" s="55"/>
      <c r="D51" s="63"/>
      <c r="E51" s="79"/>
      <c r="F51" s="44"/>
    </row>
    <row r="52" spans="1:6" ht="15.75" thickBot="1" x14ac:dyDescent="0.3">
      <c r="A52" s="110" t="s">
        <v>144</v>
      </c>
      <c r="B52" s="110"/>
      <c r="C52" s="55"/>
      <c r="D52" s="63"/>
      <c r="E52" s="79"/>
      <c r="F52" s="44"/>
    </row>
    <row r="53" spans="1:6" ht="15.75" thickBot="1" x14ac:dyDescent="0.3">
      <c r="A53" s="76" t="s">
        <v>68</v>
      </c>
      <c r="B53" s="1">
        <v>1</v>
      </c>
      <c r="C53" s="55"/>
      <c r="D53" s="63"/>
      <c r="E53" s="79"/>
      <c r="F53" s="44"/>
    </row>
    <row r="54" spans="1:6" ht="15.75" thickBot="1" x14ac:dyDescent="0.3">
      <c r="A54" s="76" t="s">
        <v>69</v>
      </c>
      <c r="B54" s="1">
        <v>1</v>
      </c>
      <c r="C54" s="55"/>
      <c r="D54" s="63"/>
      <c r="E54" s="79"/>
      <c r="F54" s="44"/>
    </row>
    <row r="55" spans="1:6" ht="15.75" thickBot="1" x14ac:dyDescent="0.3">
      <c r="A55" s="76" t="s">
        <v>70</v>
      </c>
      <c r="B55" s="1">
        <v>1</v>
      </c>
      <c r="C55" s="55"/>
      <c r="D55" s="63"/>
      <c r="E55" s="79"/>
      <c r="F55" s="44"/>
    </row>
    <row r="56" spans="1:6" ht="26.25" thickBot="1" x14ac:dyDescent="0.3">
      <c r="A56" s="76" t="s">
        <v>71</v>
      </c>
      <c r="B56" s="1">
        <v>1</v>
      </c>
      <c r="C56" s="55"/>
      <c r="D56" s="63"/>
      <c r="E56" s="79"/>
      <c r="F56" s="44"/>
    </row>
    <row r="57" spans="1:6" ht="26.25" thickBot="1" x14ac:dyDescent="0.3">
      <c r="A57" s="76" t="s">
        <v>72</v>
      </c>
      <c r="B57" s="1">
        <v>1</v>
      </c>
      <c r="C57" s="55"/>
      <c r="D57" s="63"/>
      <c r="E57" s="70"/>
      <c r="F57" s="44"/>
    </row>
    <row r="58" spans="1:6" ht="26.25" thickBot="1" x14ac:dyDescent="0.3">
      <c r="A58" s="80" t="s">
        <v>74</v>
      </c>
      <c r="B58" s="1">
        <v>1</v>
      </c>
      <c r="C58" s="55"/>
      <c r="D58" s="63"/>
      <c r="E58" s="79"/>
      <c r="F58" s="44"/>
    </row>
    <row r="59" spans="1:6" ht="15.75" thickBot="1" x14ac:dyDescent="0.3">
      <c r="A59" s="74" t="s">
        <v>14</v>
      </c>
      <c r="B59" s="75">
        <f>SUM(B60:B65)</f>
        <v>6</v>
      </c>
      <c r="C59" s="55"/>
      <c r="D59" s="63"/>
      <c r="E59" s="79"/>
      <c r="F59" s="44"/>
    </row>
    <row r="60" spans="1:6" ht="26.25" thickBot="1" x14ac:dyDescent="0.3">
      <c r="A60" s="81" t="s">
        <v>75</v>
      </c>
      <c r="B60" s="1">
        <v>1</v>
      </c>
      <c r="C60" s="55"/>
      <c r="D60" s="63"/>
      <c r="E60" s="79"/>
      <c r="F60" s="44"/>
    </row>
    <row r="61" spans="1:6" ht="15.75" thickBot="1" x14ac:dyDescent="0.3">
      <c r="A61" s="81" t="s">
        <v>43</v>
      </c>
      <c r="B61" s="1">
        <v>1</v>
      </c>
      <c r="C61" s="55"/>
      <c r="D61" s="63"/>
      <c r="E61" s="79"/>
      <c r="F61" s="44"/>
    </row>
    <row r="62" spans="1:6" ht="15.75" thickBot="1" x14ac:dyDescent="0.3">
      <c r="A62" s="81" t="s">
        <v>44</v>
      </c>
      <c r="B62" s="1">
        <v>1</v>
      </c>
      <c r="C62" s="55"/>
      <c r="D62" s="63"/>
      <c r="E62" s="79"/>
      <c r="F62" s="44"/>
    </row>
    <row r="63" spans="1:6" ht="26.25" thickBot="1" x14ac:dyDescent="0.3">
      <c r="A63" s="81" t="s">
        <v>125</v>
      </c>
      <c r="B63" s="1">
        <v>1</v>
      </c>
      <c r="C63" s="55"/>
      <c r="D63" s="63"/>
      <c r="E63" s="79"/>
      <c r="F63" s="44"/>
    </row>
    <row r="64" spans="1:6" ht="15.75" thickBot="1" x14ac:dyDescent="0.3">
      <c r="A64" s="81" t="s">
        <v>45</v>
      </c>
      <c r="B64" s="1">
        <v>1</v>
      </c>
      <c r="C64" s="55"/>
      <c r="D64" s="63"/>
      <c r="E64" s="79"/>
      <c r="F64" s="44"/>
    </row>
    <row r="65" spans="1:6" ht="26.25" thickBot="1" x14ac:dyDescent="0.3">
      <c r="A65" s="81" t="s">
        <v>119</v>
      </c>
      <c r="B65" s="1">
        <v>1</v>
      </c>
      <c r="C65" s="55"/>
      <c r="D65" s="63"/>
      <c r="E65" s="79"/>
      <c r="F65" s="44"/>
    </row>
    <row r="66" spans="1:6" ht="27.75" thickBot="1" x14ac:dyDescent="0.3">
      <c r="A66" s="53" t="s">
        <v>15</v>
      </c>
      <c r="B66" s="52">
        <f>SUM(B67:B76)</f>
        <v>10</v>
      </c>
      <c r="C66" s="55"/>
      <c r="D66" s="63"/>
      <c r="E66" s="79"/>
      <c r="F66" s="44"/>
    </row>
    <row r="67" spans="1:6" ht="39" thickBot="1" x14ac:dyDescent="0.3">
      <c r="A67" s="81" t="s">
        <v>76</v>
      </c>
      <c r="B67" s="1">
        <v>1</v>
      </c>
      <c r="C67" s="55"/>
      <c r="D67" s="63"/>
      <c r="E67" s="79"/>
      <c r="F67" s="44"/>
    </row>
    <row r="68" spans="1:6" ht="26.25" thickBot="1" x14ac:dyDescent="0.3">
      <c r="A68" s="81" t="s">
        <v>18</v>
      </c>
      <c r="B68" s="1">
        <v>1</v>
      </c>
      <c r="C68" s="55"/>
      <c r="D68" s="63"/>
      <c r="E68" s="72"/>
      <c r="F68" s="44"/>
    </row>
    <row r="69" spans="1:6" ht="39" thickBot="1" x14ac:dyDescent="0.3">
      <c r="A69" s="81" t="s">
        <v>77</v>
      </c>
      <c r="B69" s="1">
        <v>1</v>
      </c>
      <c r="C69" s="55"/>
      <c r="D69" s="63"/>
      <c r="E69" s="70"/>
      <c r="F69" s="44"/>
    </row>
    <row r="70" spans="1:6" ht="26.25" thickBot="1" x14ac:dyDescent="0.3">
      <c r="A70" s="81" t="s">
        <v>16</v>
      </c>
      <c r="B70" s="1">
        <v>1</v>
      </c>
      <c r="C70" s="55"/>
      <c r="D70" s="63"/>
      <c r="E70" s="82"/>
      <c r="F70" s="44"/>
    </row>
    <row r="71" spans="1:6" ht="39" thickBot="1" x14ac:dyDescent="0.3">
      <c r="A71" s="81" t="s">
        <v>78</v>
      </c>
      <c r="B71" s="1">
        <v>1</v>
      </c>
      <c r="C71" s="55"/>
      <c r="D71" s="63"/>
      <c r="E71" s="70"/>
      <c r="F71" s="44"/>
    </row>
    <row r="72" spans="1:6" ht="26.25" thickBot="1" x14ac:dyDescent="0.3">
      <c r="A72" s="81" t="s">
        <v>79</v>
      </c>
      <c r="B72" s="1">
        <v>1</v>
      </c>
      <c r="C72" s="55"/>
      <c r="D72" s="63"/>
      <c r="E72" s="72"/>
      <c r="F72" s="44"/>
    </row>
    <row r="73" spans="1:6" ht="39" thickBot="1" x14ac:dyDescent="0.3">
      <c r="A73" s="81" t="s">
        <v>80</v>
      </c>
      <c r="B73" s="1">
        <v>1</v>
      </c>
      <c r="C73" s="55"/>
      <c r="D73" s="63"/>
      <c r="E73" s="72"/>
      <c r="F73" s="44"/>
    </row>
    <row r="74" spans="1:6" ht="26.25" thickBot="1" x14ac:dyDescent="0.3">
      <c r="A74" s="81" t="s">
        <v>46</v>
      </c>
      <c r="B74" s="1">
        <v>1</v>
      </c>
      <c r="C74" s="55"/>
      <c r="D74" s="63"/>
      <c r="E74" s="72"/>
      <c r="F74" s="44"/>
    </row>
    <row r="75" spans="1:6" ht="39" thickBot="1" x14ac:dyDescent="0.3">
      <c r="A75" s="81" t="s">
        <v>81</v>
      </c>
      <c r="B75" s="1">
        <v>1</v>
      </c>
      <c r="C75" s="55"/>
      <c r="D75" s="63"/>
      <c r="E75" s="70"/>
      <c r="F75" s="44"/>
    </row>
    <row r="76" spans="1:6" ht="26.25" thickBot="1" x14ac:dyDescent="0.3">
      <c r="A76" s="81" t="s">
        <v>82</v>
      </c>
      <c r="B76" s="1">
        <v>1</v>
      </c>
      <c r="C76" s="55"/>
      <c r="D76" s="63"/>
      <c r="E76" s="72"/>
      <c r="F76" s="44"/>
    </row>
    <row r="77" spans="1:6" ht="15.75" thickBot="1" x14ac:dyDescent="0.3">
      <c r="A77" s="49" t="s">
        <v>174</v>
      </c>
      <c r="B77" s="50">
        <f>SUM(B78,B86)</f>
        <v>28</v>
      </c>
      <c r="C77" s="55"/>
      <c r="D77" s="63"/>
      <c r="E77" s="72"/>
      <c r="F77" s="44"/>
    </row>
    <row r="78" spans="1:6" ht="15.75" thickBot="1" x14ac:dyDescent="0.3">
      <c r="A78" s="53" t="s">
        <v>175</v>
      </c>
      <c r="B78" s="52">
        <f>SUM(B79,B83)</f>
        <v>5</v>
      </c>
      <c r="C78" s="55"/>
      <c r="D78" s="63"/>
      <c r="E78" s="70"/>
      <c r="F78" s="44"/>
    </row>
    <row r="79" spans="1:6" ht="15.75" thickBot="1" x14ac:dyDescent="0.3">
      <c r="A79" s="83" t="s">
        <v>2</v>
      </c>
      <c r="B79" s="84">
        <f>SUM(B80:B82)</f>
        <v>3</v>
      </c>
      <c r="C79" s="55"/>
      <c r="D79" s="63"/>
      <c r="E79" s="70"/>
      <c r="F79" s="85"/>
    </row>
    <row r="80" spans="1:6" ht="15.75" thickBot="1" x14ac:dyDescent="0.3">
      <c r="A80" s="54" t="s">
        <v>3</v>
      </c>
      <c r="B80" s="1">
        <v>1</v>
      </c>
      <c r="C80" s="55"/>
      <c r="D80" s="63"/>
      <c r="E80" s="64"/>
      <c r="F80" s="85"/>
    </row>
    <row r="81" spans="1:6" ht="15.75" thickBot="1" x14ac:dyDescent="0.3">
      <c r="A81" s="54" t="s">
        <v>4</v>
      </c>
      <c r="B81" s="1">
        <v>1</v>
      </c>
      <c r="C81" s="55"/>
      <c r="D81" s="63"/>
      <c r="E81" s="64"/>
      <c r="F81" s="85"/>
    </row>
    <row r="82" spans="1:6" ht="15.75" thickBot="1" x14ac:dyDescent="0.3">
      <c r="A82" s="54" t="s">
        <v>123</v>
      </c>
      <c r="B82" s="1">
        <v>1</v>
      </c>
      <c r="C82" s="86"/>
      <c r="D82" s="63"/>
      <c r="E82" s="64"/>
      <c r="F82" s="85"/>
    </row>
    <row r="83" spans="1:6" ht="15.75" thickBot="1" x14ac:dyDescent="0.3">
      <c r="A83" s="53" t="s">
        <v>5</v>
      </c>
      <c r="B83" s="52">
        <f>SUM(B84:B85)</f>
        <v>2</v>
      </c>
      <c r="C83" s="55"/>
      <c r="D83" s="63"/>
      <c r="E83" s="64"/>
      <c r="F83" s="85"/>
    </row>
    <row r="84" spans="1:6" ht="26.25" thickBot="1" x14ac:dyDescent="0.3">
      <c r="A84" s="65" t="s">
        <v>142</v>
      </c>
      <c r="B84" s="1">
        <v>1</v>
      </c>
      <c r="C84" s="55"/>
      <c r="D84" s="63"/>
      <c r="E84" s="70"/>
      <c r="F84" s="85"/>
    </row>
    <row r="85" spans="1:6" ht="39" thickBot="1" x14ac:dyDescent="0.3">
      <c r="A85" s="66" t="s">
        <v>143</v>
      </c>
      <c r="B85" s="1">
        <v>1</v>
      </c>
      <c r="C85" s="55"/>
      <c r="D85" s="63"/>
      <c r="E85" s="71"/>
      <c r="F85" s="85"/>
    </row>
    <row r="86" spans="1:6" ht="15.75" thickBot="1" x14ac:dyDescent="0.3">
      <c r="A86" s="53" t="s">
        <v>178</v>
      </c>
      <c r="B86" s="52">
        <f>SUM(B87,B92,B115)</f>
        <v>23</v>
      </c>
      <c r="C86" s="55"/>
      <c r="D86" s="63"/>
      <c r="E86" s="72"/>
      <c r="F86" s="85"/>
    </row>
    <row r="87" spans="1:6" ht="15.75" thickBot="1" x14ac:dyDescent="0.3">
      <c r="A87" s="53" t="s">
        <v>7</v>
      </c>
      <c r="B87" s="52">
        <f>SUM(B88:B91)</f>
        <v>4</v>
      </c>
      <c r="C87" s="55"/>
      <c r="D87" s="63"/>
      <c r="E87" s="72"/>
      <c r="F87" s="85"/>
    </row>
    <row r="88" spans="1:6" ht="15.75" thickBot="1" x14ac:dyDescent="0.3">
      <c r="A88" s="69" t="s">
        <v>38</v>
      </c>
      <c r="B88" s="1">
        <v>1</v>
      </c>
      <c r="C88" s="55"/>
      <c r="D88" s="63"/>
      <c r="E88" s="72"/>
      <c r="F88" s="85"/>
    </row>
    <row r="89" spans="1:6" ht="15.75" thickBot="1" x14ac:dyDescent="0.3">
      <c r="A89" s="69" t="s">
        <v>62</v>
      </c>
      <c r="B89" s="1">
        <v>1</v>
      </c>
      <c r="C89" s="55"/>
      <c r="D89" s="63"/>
      <c r="E89" s="73"/>
      <c r="F89" s="85"/>
    </row>
    <row r="90" spans="1:6" ht="15.75" thickBot="1" x14ac:dyDescent="0.3">
      <c r="A90" s="69" t="s">
        <v>47</v>
      </c>
      <c r="B90" s="1">
        <v>1</v>
      </c>
      <c r="C90" s="55"/>
      <c r="D90" s="63"/>
      <c r="E90" s="73"/>
      <c r="F90" s="85"/>
    </row>
    <row r="91" spans="1:6" ht="26.25" thickBot="1" x14ac:dyDescent="0.3">
      <c r="A91" s="69" t="s">
        <v>83</v>
      </c>
      <c r="B91" s="1">
        <v>1</v>
      </c>
      <c r="C91" s="55"/>
      <c r="D91" s="63"/>
      <c r="E91" s="73"/>
      <c r="F91" s="85"/>
    </row>
    <row r="92" spans="1:6" ht="15.75" thickBot="1" x14ac:dyDescent="0.3">
      <c r="A92" s="53" t="s">
        <v>8</v>
      </c>
      <c r="B92" s="52">
        <f>SUM(B93,B104,B112)</f>
        <v>17</v>
      </c>
      <c r="C92" s="55"/>
      <c r="D92" s="63"/>
      <c r="E92" s="73"/>
      <c r="F92" s="85"/>
    </row>
    <row r="93" spans="1:6" ht="15.75" thickBot="1" x14ac:dyDescent="0.3">
      <c r="A93" s="74" t="s">
        <v>9</v>
      </c>
      <c r="B93" s="52">
        <f>SUM(B94:B96,B98:B103)</f>
        <v>9</v>
      </c>
      <c r="C93" s="55"/>
      <c r="D93" s="63"/>
      <c r="E93" s="73"/>
      <c r="F93" s="85"/>
    </row>
    <row r="94" spans="1:6" ht="26.25" thickBot="1" x14ac:dyDescent="0.3">
      <c r="A94" s="54" t="s">
        <v>10</v>
      </c>
      <c r="B94" s="1">
        <v>1</v>
      </c>
      <c r="C94" s="55"/>
      <c r="D94" s="63"/>
      <c r="E94" s="73"/>
      <c r="F94" s="85"/>
    </row>
    <row r="95" spans="1:6" ht="26.25" thickBot="1" x14ac:dyDescent="0.3">
      <c r="A95" s="54" t="s">
        <v>122</v>
      </c>
      <c r="B95" s="1">
        <v>1</v>
      </c>
      <c r="C95" s="55"/>
      <c r="D95" s="63"/>
      <c r="E95" s="71"/>
      <c r="F95" s="85"/>
    </row>
    <row r="96" spans="1:6" ht="26.25" thickBot="1" x14ac:dyDescent="0.3">
      <c r="A96" s="54" t="s">
        <v>11</v>
      </c>
      <c r="B96" s="1">
        <v>1</v>
      </c>
      <c r="C96" s="55"/>
      <c r="D96" s="63"/>
      <c r="E96" s="72"/>
      <c r="F96" s="85"/>
    </row>
    <row r="97" spans="1:6" ht="15.75" thickBot="1" x14ac:dyDescent="0.3">
      <c r="A97" s="110" t="s">
        <v>12</v>
      </c>
      <c r="B97" s="110"/>
      <c r="C97" s="55"/>
      <c r="D97" s="63"/>
      <c r="E97" s="73"/>
      <c r="F97" s="85"/>
    </row>
    <row r="98" spans="1:6" ht="15.75" thickBot="1" x14ac:dyDescent="0.3">
      <c r="A98" s="76" t="s">
        <v>68</v>
      </c>
      <c r="B98" s="1">
        <v>1</v>
      </c>
      <c r="C98" s="55"/>
      <c r="D98" s="63"/>
      <c r="E98" s="73"/>
      <c r="F98" s="85"/>
    </row>
    <row r="99" spans="1:6" ht="15.75" thickBot="1" x14ac:dyDescent="0.3">
      <c r="A99" s="76" t="s">
        <v>69</v>
      </c>
      <c r="B99" s="1">
        <v>1</v>
      </c>
      <c r="C99" s="55"/>
      <c r="D99" s="63"/>
      <c r="E99" s="73"/>
      <c r="F99" s="85"/>
    </row>
    <row r="100" spans="1:6" ht="15.75" thickBot="1" x14ac:dyDescent="0.3">
      <c r="A100" s="76" t="s">
        <v>70</v>
      </c>
      <c r="B100" s="1">
        <v>1</v>
      </c>
      <c r="C100" s="55"/>
      <c r="D100" s="63"/>
      <c r="E100" s="73"/>
      <c r="F100" s="85"/>
    </row>
    <row r="101" spans="1:6" ht="26.25" thickBot="1" x14ac:dyDescent="0.3">
      <c r="A101" s="76" t="s">
        <v>71</v>
      </c>
      <c r="B101" s="1">
        <v>1</v>
      </c>
      <c r="C101" s="55"/>
      <c r="D101" s="63"/>
      <c r="E101" s="73"/>
      <c r="F101" s="44"/>
    </row>
    <row r="102" spans="1:6" ht="26.25" thickBot="1" x14ac:dyDescent="0.3">
      <c r="A102" s="76" t="s">
        <v>72</v>
      </c>
      <c r="B102" s="1">
        <v>1</v>
      </c>
      <c r="C102" s="55"/>
      <c r="D102" s="63"/>
      <c r="E102" s="73"/>
    </row>
    <row r="103" spans="1:6" ht="26.25" thickBot="1" x14ac:dyDescent="0.3">
      <c r="A103" s="76" t="s">
        <v>84</v>
      </c>
      <c r="B103" s="1">
        <v>1</v>
      </c>
      <c r="C103" s="55"/>
      <c r="D103" s="63"/>
      <c r="E103" s="71"/>
    </row>
    <row r="104" spans="1:6" ht="26.25" thickBot="1" x14ac:dyDescent="0.3">
      <c r="A104" s="74" t="s">
        <v>13</v>
      </c>
      <c r="B104" s="52">
        <f>SUM(B106:B111)</f>
        <v>6</v>
      </c>
      <c r="C104" s="55"/>
      <c r="D104" s="63"/>
      <c r="E104" s="64"/>
    </row>
    <row r="105" spans="1:6" ht="15.75" thickBot="1" x14ac:dyDescent="0.3">
      <c r="A105" s="110" t="s">
        <v>144</v>
      </c>
      <c r="B105" s="110"/>
      <c r="C105" s="55"/>
      <c r="D105" s="63"/>
      <c r="E105" s="87"/>
    </row>
    <row r="106" spans="1:6" ht="15.75" thickBot="1" x14ac:dyDescent="0.3">
      <c r="A106" s="76" t="s">
        <v>68</v>
      </c>
      <c r="B106" s="1">
        <v>1</v>
      </c>
      <c r="C106" s="55"/>
      <c r="D106" s="63"/>
      <c r="E106" s="70"/>
    </row>
    <row r="107" spans="1:6" ht="15.75" thickBot="1" x14ac:dyDescent="0.3">
      <c r="A107" s="76" t="s">
        <v>69</v>
      </c>
      <c r="B107" s="1">
        <v>1</v>
      </c>
      <c r="C107" s="55"/>
      <c r="D107" s="63"/>
      <c r="E107" s="64"/>
    </row>
    <row r="108" spans="1:6" ht="15.75" thickBot="1" x14ac:dyDescent="0.3">
      <c r="A108" s="76" t="s">
        <v>70</v>
      </c>
      <c r="B108" s="1">
        <v>1</v>
      </c>
      <c r="C108" s="55"/>
      <c r="D108" s="63"/>
      <c r="E108" s="64"/>
    </row>
    <row r="109" spans="1:6" ht="26.25" thickBot="1" x14ac:dyDescent="0.3">
      <c r="A109" s="76" t="s">
        <v>71</v>
      </c>
      <c r="B109" s="1">
        <v>1</v>
      </c>
      <c r="C109" s="55"/>
      <c r="D109" s="63"/>
      <c r="E109" s="72"/>
    </row>
    <row r="110" spans="1:6" ht="26.25" thickBot="1" x14ac:dyDescent="0.3">
      <c r="A110" s="76" t="s">
        <v>85</v>
      </c>
      <c r="B110" s="1">
        <v>1</v>
      </c>
      <c r="C110" s="55"/>
      <c r="D110" s="63"/>
      <c r="E110" s="88"/>
    </row>
    <row r="111" spans="1:6" ht="26.25" thickBot="1" x14ac:dyDescent="0.3">
      <c r="A111" s="76" t="s">
        <v>84</v>
      </c>
      <c r="B111" s="1">
        <v>1</v>
      </c>
      <c r="C111" s="55"/>
      <c r="D111" s="63"/>
      <c r="E111" s="82"/>
    </row>
    <row r="112" spans="1:6" ht="15.75" thickBot="1" x14ac:dyDescent="0.3">
      <c r="A112" s="74" t="s">
        <v>14</v>
      </c>
      <c r="B112" s="52">
        <f>SUM(B113:B114)</f>
        <v>2</v>
      </c>
      <c r="C112" s="55"/>
      <c r="D112" s="63"/>
      <c r="E112" s="70"/>
    </row>
    <row r="113" spans="1:5" ht="15.75" thickBot="1" x14ac:dyDescent="0.3">
      <c r="A113" s="69" t="s">
        <v>86</v>
      </c>
      <c r="B113" s="1">
        <v>1</v>
      </c>
      <c r="C113" s="55"/>
      <c r="D113" s="63"/>
      <c r="E113" s="72"/>
    </row>
    <row r="114" spans="1:5" ht="26.25" thickBot="1" x14ac:dyDescent="0.3">
      <c r="A114" s="65" t="s">
        <v>87</v>
      </c>
      <c r="B114" s="1">
        <v>1</v>
      </c>
      <c r="C114" s="55"/>
      <c r="D114" s="63"/>
      <c r="E114" s="72"/>
    </row>
    <row r="115" spans="1:5" ht="27.75" thickBot="1" x14ac:dyDescent="0.3">
      <c r="A115" s="53" t="s">
        <v>15</v>
      </c>
      <c r="B115" s="52">
        <f>SUM(B116:B117)</f>
        <v>2</v>
      </c>
      <c r="C115" s="55"/>
      <c r="D115" s="63"/>
      <c r="E115" s="72"/>
    </row>
    <row r="116" spans="1:5" ht="39" thickBot="1" x14ac:dyDescent="0.3">
      <c r="A116" s="69" t="s">
        <v>88</v>
      </c>
      <c r="B116" s="1">
        <v>1</v>
      </c>
      <c r="C116" s="55"/>
      <c r="D116" s="63"/>
      <c r="E116" s="70"/>
    </row>
    <row r="117" spans="1:5" ht="26.25" thickBot="1" x14ac:dyDescent="0.3">
      <c r="A117" s="69" t="s">
        <v>17</v>
      </c>
      <c r="B117" s="1">
        <v>1</v>
      </c>
      <c r="C117" s="55"/>
      <c r="D117" s="63"/>
      <c r="E117" s="72"/>
    </row>
    <row r="118" spans="1:5" ht="15.75" thickBot="1" x14ac:dyDescent="0.3">
      <c r="A118" s="49" t="s">
        <v>176</v>
      </c>
      <c r="B118" s="50">
        <f>SUM(B119,B127)</f>
        <v>28</v>
      </c>
      <c r="C118" s="55"/>
      <c r="D118" s="63"/>
      <c r="E118" s="72"/>
    </row>
    <row r="119" spans="1:5" ht="15.75" thickBot="1" x14ac:dyDescent="0.3">
      <c r="A119" s="89" t="s">
        <v>177</v>
      </c>
      <c r="B119" s="52">
        <f>SUM(B120,B124)</f>
        <v>5</v>
      </c>
      <c r="C119" s="55"/>
      <c r="D119" s="63"/>
      <c r="E119" s="70"/>
    </row>
    <row r="120" spans="1:5" ht="15.75" thickBot="1" x14ac:dyDescent="0.3">
      <c r="A120" s="83" t="s">
        <v>2</v>
      </c>
      <c r="B120" s="84">
        <f>SUM(B121:B123)</f>
        <v>3</v>
      </c>
      <c r="C120" s="55"/>
      <c r="D120" s="63"/>
      <c r="E120" s="70"/>
    </row>
    <row r="121" spans="1:5" ht="15.75" thickBot="1" x14ac:dyDescent="0.3">
      <c r="A121" s="54" t="s">
        <v>3</v>
      </c>
      <c r="B121" s="1">
        <v>1</v>
      </c>
      <c r="C121" s="55"/>
      <c r="D121" s="63"/>
      <c r="E121" s="64"/>
    </row>
    <row r="122" spans="1:5" ht="15.75" thickBot="1" x14ac:dyDescent="0.3">
      <c r="A122" s="54" t="s">
        <v>4</v>
      </c>
      <c r="B122" s="1">
        <v>1</v>
      </c>
      <c r="C122" s="55"/>
      <c r="D122" s="63"/>
      <c r="E122" s="64"/>
    </row>
    <row r="123" spans="1:5" ht="15.75" thickBot="1" x14ac:dyDescent="0.3">
      <c r="A123" s="54" t="s">
        <v>128</v>
      </c>
      <c r="B123" s="1">
        <v>1</v>
      </c>
      <c r="C123" s="55"/>
      <c r="D123" s="63"/>
      <c r="E123" s="64"/>
    </row>
    <row r="124" spans="1:5" ht="15.75" thickBot="1" x14ac:dyDescent="0.3">
      <c r="A124" s="83" t="s">
        <v>5</v>
      </c>
      <c r="B124" s="84">
        <f>SUM(B125:B126)</f>
        <v>2</v>
      </c>
      <c r="C124" s="55"/>
      <c r="D124" s="63"/>
      <c r="E124" s="64"/>
    </row>
    <row r="125" spans="1:5" ht="26.25" thickBot="1" x14ac:dyDescent="0.3">
      <c r="A125" s="65" t="s">
        <v>142</v>
      </c>
      <c r="B125" s="1">
        <v>1</v>
      </c>
      <c r="C125" s="55"/>
      <c r="D125" s="63"/>
      <c r="E125" s="70"/>
    </row>
    <row r="126" spans="1:5" ht="39" thickBot="1" x14ac:dyDescent="0.3">
      <c r="A126" s="66" t="s">
        <v>143</v>
      </c>
      <c r="B126" s="1">
        <v>1</v>
      </c>
      <c r="C126" s="55"/>
      <c r="D126" s="63"/>
      <c r="E126" s="71"/>
    </row>
    <row r="127" spans="1:5" ht="15.75" thickBot="1" x14ac:dyDescent="0.3">
      <c r="A127" s="53" t="s">
        <v>178</v>
      </c>
      <c r="B127" s="52">
        <f>SUM(B128,B133,B156)</f>
        <v>23</v>
      </c>
      <c r="C127" s="55"/>
      <c r="D127" s="63"/>
      <c r="E127" s="72"/>
    </row>
    <row r="128" spans="1:5" ht="15.75" thickBot="1" x14ac:dyDescent="0.3">
      <c r="A128" s="53" t="s">
        <v>7</v>
      </c>
      <c r="B128" s="52">
        <f>SUM(B129:B132)</f>
        <v>4</v>
      </c>
      <c r="C128" s="55"/>
      <c r="D128" s="63"/>
      <c r="E128" s="72"/>
    </row>
    <row r="129" spans="1:5" ht="15.75" thickBot="1" x14ac:dyDescent="0.3">
      <c r="A129" s="69" t="s">
        <v>38</v>
      </c>
      <c r="B129" s="1">
        <v>1</v>
      </c>
      <c r="C129" s="55"/>
      <c r="D129" s="63"/>
      <c r="E129" s="72"/>
    </row>
    <row r="130" spans="1:5" ht="15.75" thickBot="1" x14ac:dyDescent="0.3">
      <c r="A130" s="69" t="s">
        <v>62</v>
      </c>
      <c r="B130" s="1">
        <v>1</v>
      </c>
      <c r="C130" s="55"/>
      <c r="D130" s="63"/>
      <c r="E130" s="73"/>
    </row>
    <row r="131" spans="1:5" ht="15.75" thickBot="1" x14ac:dyDescent="0.3">
      <c r="A131" s="69" t="s">
        <v>48</v>
      </c>
      <c r="B131" s="1">
        <v>1</v>
      </c>
      <c r="C131" s="55"/>
      <c r="D131" s="63"/>
      <c r="E131" s="73"/>
    </row>
    <row r="132" spans="1:5" ht="26.25" thickBot="1" x14ac:dyDescent="0.3">
      <c r="A132" s="69" t="s">
        <v>89</v>
      </c>
      <c r="B132" s="1">
        <v>1</v>
      </c>
      <c r="C132" s="55"/>
      <c r="D132" s="63"/>
      <c r="E132" s="73"/>
    </row>
    <row r="133" spans="1:5" ht="15.75" thickBot="1" x14ac:dyDescent="0.3">
      <c r="A133" s="53" t="s">
        <v>8</v>
      </c>
      <c r="B133" s="52">
        <f>SUM(B134,B145,B153)</f>
        <v>17</v>
      </c>
      <c r="C133" s="55"/>
      <c r="D133" s="63"/>
      <c r="E133" s="73"/>
    </row>
    <row r="134" spans="1:5" ht="15.75" thickBot="1" x14ac:dyDescent="0.3">
      <c r="A134" s="74" t="s">
        <v>9</v>
      </c>
      <c r="B134" s="52">
        <f>SUM(B135:B137,B139:B144)</f>
        <v>9</v>
      </c>
      <c r="C134" s="55"/>
      <c r="D134" s="63"/>
      <c r="E134" s="73"/>
    </row>
    <row r="135" spans="1:5" ht="26.25" thickBot="1" x14ac:dyDescent="0.3">
      <c r="A135" s="54" t="s">
        <v>10</v>
      </c>
      <c r="B135" s="1">
        <v>1</v>
      </c>
      <c r="C135" s="55"/>
      <c r="D135" s="63"/>
      <c r="E135" s="73"/>
    </row>
    <row r="136" spans="1:5" ht="26.25" thickBot="1" x14ac:dyDescent="0.3">
      <c r="A136" s="54" t="s">
        <v>122</v>
      </c>
      <c r="B136" s="1">
        <v>1</v>
      </c>
      <c r="C136" s="55"/>
      <c r="D136" s="63"/>
      <c r="E136" s="71"/>
    </row>
    <row r="137" spans="1:5" ht="26.25" thickBot="1" x14ac:dyDescent="0.3">
      <c r="A137" s="54" t="s">
        <v>11</v>
      </c>
      <c r="B137" s="1">
        <v>1</v>
      </c>
      <c r="C137" s="55"/>
      <c r="D137" s="63"/>
      <c r="E137" s="72"/>
    </row>
    <row r="138" spans="1:5" ht="15.75" thickBot="1" x14ac:dyDescent="0.3">
      <c r="A138" s="110" t="s">
        <v>12</v>
      </c>
      <c r="B138" s="110"/>
      <c r="C138" s="55"/>
      <c r="D138" s="63"/>
      <c r="E138" s="73"/>
    </row>
    <row r="139" spans="1:5" ht="15.75" thickBot="1" x14ac:dyDescent="0.3">
      <c r="A139" s="76" t="s">
        <v>68</v>
      </c>
      <c r="B139" s="1">
        <v>1</v>
      </c>
      <c r="C139" s="55"/>
      <c r="D139" s="63"/>
      <c r="E139" s="73"/>
    </row>
    <row r="140" spans="1:5" ht="15.75" thickBot="1" x14ac:dyDescent="0.3">
      <c r="A140" s="76" t="s">
        <v>69</v>
      </c>
      <c r="B140" s="1">
        <v>1</v>
      </c>
      <c r="C140" s="55"/>
      <c r="D140" s="63"/>
      <c r="E140" s="73"/>
    </row>
    <row r="141" spans="1:5" ht="15.75" thickBot="1" x14ac:dyDescent="0.3">
      <c r="A141" s="76" t="s">
        <v>70</v>
      </c>
      <c r="B141" s="1">
        <v>1</v>
      </c>
      <c r="C141" s="55"/>
      <c r="D141" s="63"/>
      <c r="E141" s="73"/>
    </row>
    <row r="142" spans="1:5" ht="26.25" thickBot="1" x14ac:dyDescent="0.3">
      <c r="A142" s="76" t="s">
        <v>71</v>
      </c>
      <c r="B142" s="1">
        <v>1</v>
      </c>
      <c r="C142" s="55"/>
      <c r="D142" s="63"/>
      <c r="E142" s="73"/>
    </row>
    <row r="143" spans="1:5" ht="26.25" thickBot="1" x14ac:dyDescent="0.3">
      <c r="A143" s="76" t="s">
        <v>72</v>
      </c>
      <c r="B143" s="1">
        <v>1</v>
      </c>
      <c r="C143" s="55"/>
      <c r="D143" s="63"/>
      <c r="E143" s="73"/>
    </row>
    <row r="144" spans="1:5" ht="26.25" thickBot="1" x14ac:dyDescent="0.3">
      <c r="A144" s="76" t="s">
        <v>90</v>
      </c>
      <c r="B144" s="1">
        <v>1</v>
      </c>
      <c r="C144" s="55"/>
      <c r="D144" s="63"/>
      <c r="E144" s="71"/>
    </row>
    <row r="145" spans="1:5" ht="26.25" thickBot="1" x14ac:dyDescent="0.3">
      <c r="A145" s="74" t="s">
        <v>13</v>
      </c>
      <c r="B145" s="52">
        <f>SUM(B147:B152)</f>
        <v>6</v>
      </c>
      <c r="C145" s="55"/>
      <c r="D145" s="63"/>
      <c r="E145" s="64"/>
    </row>
    <row r="146" spans="1:5" ht="15.75" thickBot="1" x14ac:dyDescent="0.3">
      <c r="A146" s="110" t="s">
        <v>144</v>
      </c>
      <c r="B146" s="110"/>
      <c r="C146" s="55"/>
      <c r="D146" s="63"/>
      <c r="E146" s="87"/>
    </row>
    <row r="147" spans="1:5" ht="15.75" thickBot="1" x14ac:dyDescent="0.3">
      <c r="A147" s="76" t="s">
        <v>68</v>
      </c>
      <c r="B147" s="1">
        <v>1</v>
      </c>
      <c r="C147" s="55"/>
      <c r="D147" s="63"/>
      <c r="E147" s="70"/>
    </row>
    <row r="148" spans="1:5" ht="15.75" thickBot="1" x14ac:dyDescent="0.3">
      <c r="A148" s="76" t="s">
        <v>69</v>
      </c>
      <c r="B148" s="1">
        <v>1</v>
      </c>
      <c r="C148" s="55"/>
      <c r="D148" s="63"/>
      <c r="E148" s="64"/>
    </row>
    <row r="149" spans="1:5" ht="15.75" thickBot="1" x14ac:dyDescent="0.3">
      <c r="A149" s="76" t="s">
        <v>70</v>
      </c>
      <c r="B149" s="1">
        <v>1</v>
      </c>
      <c r="C149" s="55"/>
      <c r="D149" s="63"/>
      <c r="E149" s="64"/>
    </row>
    <row r="150" spans="1:5" ht="26.25" thickBot="1" x14ac:dyDescent="0.3">
      <c r="A150" s="76" t="s">
        <v>71</v>
      </c>
      <c r="B150" s="1">
        <v>1</v>
      </c>
      <c r="C150" s="55"/>
      <c r="D150" s="63"/>
      <c r="E150" s="72"/>
    </row>
    <row r="151" spans="1:5" ht="26.25" thickBot="1" x14ac:dyDescent="0.3">
      <c r="A151" s="76" t="s">
        <v>72</v>
      </c>
      <c r="B151" s="1">
        <v>1</v>
      </c>
      <c r="C151" s="55"/>
      <c r="D151" s="63"/>
      <c r="E151" s="70"/>
    </row>
    <row r="152" spans="1:5" ht="26.25" thickBot="1" x14ac:dyDescent="0.3">
      <c r="A152" s="76" t="s">
        <v>84</v>
      </c>
      <c r="B152" s="1">
        <v>1</v>
      </c>
      <c r="C152" s="55"/>
      <c r="D152" s="63"/>
      <c r="E152" s="82"/>
    </row>
    <row r="153" spans="1:5" ht="15.75" thickBot="1" x14ac:dyDescent="0.3">
      <c r="A153" s="74" t="s">
        <v>14</v>
      </c>
      <c r="B153" s="52">
        <f>SUM(B154:B155)</f>
        <v>2</v>
      </c>
      <c r="C153" s="55"/>
      <c r="D153" s="63"/>
      <c r="E153" s="70"/>
    </row>
    <row r="154" spans="1:5" ht="15.75" thickBot="1" x14ac:dyDescent="0.3">
      <c r="A154" s="69" t="s">
        <v>49</v>
      </c>
      <c r="B154" s="1">
        <v>1</v>
      </c>
      <c r="C154" s="55"/>
      <c r="D154" s="63"/>
      <c r="E154" s="72"/>
    </row>
    <row r="155" spans="1:5" ht="26.25" thickBot="1" x14ac:dyDescent="0.3">
      <c r="A155" s="65" t="s">
        <v>91</v>
      </c>
      <c r="B155" s="1">
        <v>1</v>
      </c>
      <c r="C155" s="55"/>
      <c r="D155" s="63"/>
      <c r="E155" s="72"/>
    </row>
    <row r="156" spans="1:5" ht="27.75" thickBot="1" x14ac:dyDescent="0.3">
      <c r="A156" s="53" t="s">
        <v>15</v>
      </c>
      <c r="B156" s="52">
        <f>SUM(B157:B158)</f>
        <v>2</v>
      </c>
      <c r="C156" s="55"/>
      <c r="D156" s="63"/>
      <c r="E156" s="72"/>
    </row>
    <row r="157" spans="1:5" ht="39" thickBot="1" x14ac:dyDescent="0.3">
      <c r="A157" s="69" t="s">
        <v>92</v>
      </c>
      <c r="B157" s="1">
        <v>1</v>
      </c>
      <c r="C157" s="55"/>
      <c r="D157" s="63"/>
      <c r="E157" s="72"/>
    </row>
    <row r="158" spans="1:5" ht="26.25" thickBot="1" x14ac:dyDescent="0.3">
      <c r="A158" s="90" t="s">
        <v>19</v>
      </c>
      <c r="B158" s="1">
        <v>1</v>
      </c>
      <c r="C158" s="55"/>
      <c r="D158" s="63"/>
      <c r="E158" s="70"/>
    </row>
    <row r="159" spans="1:5" ht="15.75" thickBot="1" x14ac:dyDescent="0.3">
      <c r="A159" s="91" t="s">
        <v>179</v>
      </c>
      <c r="B159" s="50">
        <f>SUM(B160,B169)</f>
        <v>28</v>
      </c>
      <c r="C159" s="55"/>
      <c r="D159" s="63"/>
      <c r="E159" s="64"/>
    </row>
    <row r="160" spans="1:5" ht="15.75" thickBot="1" x14ac:dyDescent="0.3">
      <c r="A160" s="53" t="s">
        <v>180</v>
      </c>
      <c r="B160" s="52">
        <f>SUM(B161,B166)</f>
        <v>5</v>
      </c>
      <c r="C160" s="55"/>
      <c r="D160" s="63"/>
      <c r="E160" s="64"/>
    </row>
    <row r="161" spans="1:5" ht="15.75" thickBot="1" x14ac:dyDescent="0.3">
      <c r="A161" s="83" t="s">
        <v>2</v>
      </c>
      <c r="B161" s="84">
        <f>SUM(B162:B165)</f>
        <v>3</v>
      </c>
      <c r="C161" s="55"/>
      <c r="D161" s="63"/>
      <c r="E161" s="82"/>
    </row>
    <row r="162" spans="1:5" ht="15.75" thickBot="1" x14ac:dyDescent="0.3">
      <c r="A162" s="54" t="s">
        <v>3</v>
      </c>
      <c r="B162" s="1">
        <v>1</v>
      </c>
      <c r="C162" s="55"/>
      <c r="D162" s="63"/>
      <c r="E162" s="70"/>
    </row>
    <row r="163" spans="1:5" ht="15.75" thickBot="1" x14ac:dyDescent="0.3">
      <c r="A163" s="54" t="s">
        <v>4</v>
      </c>
      <c r="B163" s="1">
        <v>1</v>
      </c>
      <c r="C163" s="55"/>
      <c r="D163" s="63"/>
      <c r="E163" s="64"/>
    </row>
    <row r="164" spans="1:5" ht="15.75" thickBot="1" x14ac:dyDescent="0.3">
      <c r="A164" s="54" t="s">
        <v>126</v>
      </c>
      <c r="B164" s="1">
        <v>1</v>
      </c>
      <c r="C164" s="55"/>
      <c r="D164" s="63"/>
      <c r="E164" s="64"/>
    </row>
    <row r="165" spans="1:5" ht="26.25" thickBot="1" x14ac:dyDescent="0.3">
      <c r="A165" s="54" t="s">
        <v>127</v>
      </c>
      <c r="B165" s="4">
        <v>0</v>
      </c>
      <c r="C165" s="55"/>
      <c r="D165" s="63"/>
      <c r="E165" s="64"/>
    </row>
    <row r="166" spans="1:5" ht="15.75" thickBot="1" x14ac:dyDescent="0.3">
      <c r="A166" s="83" t="s">
        <v>5</v>
      </c>
      <c r="B166" s="84">
        <f>SUM(B167:B168)</f>
        <v>2</v>
      </c>
      <c r="C166" s="55"/>
      <c r="D166" s="63"/>
      <c r="E166" s="64"/>
    </row>
    <row r="167" spans="1:5" ht="26.25" thickBot="1" x14ac:dyDescent="0.3">
      <c r="A167" s="65" t="s">
        <v>142</v>
      </c>
      <c r="B167" s="1">
        <v>1</v>
      </c>
      <c r="C167" s="55"/>
      <c r="D167" s="63"/>
      <c r="E167" s="70"/>
    </row>
    <row r="168" spans="1:5" ht="39" thickBot="1" x14ac:dyDescent="0.3">
      <c r="A168" s="66" t="s">
        <v>143</v>
      </c>
      <c r="B168" s="1">
        <v>1</v>
      </c>
      <c r="C168" s="55"/>
      <c r="D168" s="63"/>
      <c r="E168" s="71"/>
    </row>
    <row r="169" spans="1:5" ht="15.75" thickBot="1" x14ac:dyDescent="0.3">
      <c r="A169" s="53" t="s">
        <v>178</v>
      </c>
      <c r="B169" s="52">
        <f>SUM(B170,B175,B187,B198)</f>
        <v>23</v>
      </c>
      <c r="C169" s="55"/>
      <c r="D169" s="63"/>
      <c r="E169" s="72"/>
    </row>
    <row r="170" spans="1:5" ht="15.75" thickBot="1" x14ac:dyDescent="0.3">
      <c r="A170" s="53" t="s">
        <v>7</v>
      </c>
      <c r="B170" s="52">
        <f>SUM(B171:B174)</f>
        <v>4</v>
      </c>
      <c r="C170" s="55"/>
      <c r="D170" s="63"/>
      <c r="E170" s="72"/>
    </row>
    <row r="171" spans="1:5" ht="15.75" thickBot="1" x14ac:dyDescent="0.3">
      <c r="A171" s="69" t="s">
        <v>38</v>
      </c>
      <c r="B171" s="1">
        <v>1</v>
      </c>
      <c r="C171" s="55"/>
      <c r="D171" s="63"/>
      <c r="E171" s="72"/>
    </row>
    <row r="172" spans="1:5" ht="15.75" thickBot="1" x14ac:dyDescent="0.3">
      <c r="A172" s="69" t="s">
        <v>62</v>
      </c>
      <c r="B172" s="1">
        <v>1</v>
      </c>
      <c r="C172" s="55"/>
      <c r="D172" s="63"/>
      <c r="E172" s="73"/>
    </row>
    <row r="173" spans="1:5" ht="15.75" thickBot="1" x14ac:dyDescent="0.3">
      <c r="A173" s="69" t="s">
        <v>50</v>
      </c>
      <c r="B173" s="1">
        <v>1</v>
      </c>
      <c r="C173" s="55"/>
      <c r="D173" s="63"/>
      <c r="E173" s="73"/>
    </row>
    <row r="174" spans="1:5" ht="26.25" thickBot="1" x14ac:dyDescent="0.3">
      <c r="A174" s="69" t="s">
        <v>93</v>
      </c>
      <c r="B174" s="1">
        <v>1</v>
      </c>
      <c r="C174" s="55"/>
      <c r="D174" s="63"/>
      <c r="E174" s="73"/>
    </row>
    <row r="175" spans="1:5" ht="15.75" thickBot="1" x14ac:dyDescent="0.3">
      <c r="A175" s="53" t="s">
        <v>8</v>
      </c>
      <c r="B175" s="52">
        <f>SUM(B176,B187,B195)</f>
        <v>11</v>
      </c>
      <c r="C175" s="55"/>
      <c r="D175" s="63"/>
      <c r="E175" s="73"/>
    </row>
    <row r="176" spans="1:5" ht="15.75" thickBot="1" x14ac:dyDescent="0.3">
      <c r="A176" s="74" t="s">
        <v>9</v>
      </c>
      <c r="B176" s="52">
        <f>B177+B178+B179</f>
        <v>3</v>
      </c>
      <c r="C176" s="55"/>
      <c r="D176" s="63"/>
      <c r="E176" s="73"/>
    </row>
    <row r="177" spans="1:5" ht="26.25" thickBot="1" x14ac:dyDescent="0.3">
      <c r="A177" s="54" t="s">
        <v>10</v>
      </c>
      <c r="B177" s="1">
        <v>1</v>
      </c>
      <c r="C177" s="55"/>
      <c r="D177" s="63"/>
      <c r="E177" s="73"/>
    </row>
    <row r="178" spans="1:5" ht="26.25" thickBot="1" x14ac:dyDescent="0.3">
      <c r="A178" s="54" t="s">
        <v>122</v>
      </c>
      <c r="B178" s="1">
        <v>1</v>
      </c>
      <c r="C178" s="55"/>
      <c r="D178" s="63"/>
      <c r="E178" s="71"/>
    </row>
    <row r="179" spans="1:5" ht="26.25" thickBot="1" x14ac:dyDescent="0.3">
      <c r="A179" s="54" t="s">
        <v>11</v>
      </c>
      <c r="B179" s="1">
        <v>1</v>
      </c>
      <c r="C179" s="55"/>
      <c r="D179" s="63"/>
      <c r="E179" s="72"/>
    </row>
    <row r="180" spans="1:5" ht="15.75" thickBot="1" x14ac:dyDescent="0.3">
      <c r="A180" s="110" t="s">
        <v>12</v>
      </c>
      <c r="B180" s="110"/>
      <c r="C180" s="55"/>
      <c r="D180" s="63"/>
      <c r="E180" s="73"/>
    </row>
    <row r="181" spans="1:5" ht="15.75" thickBot="1" x14ac:dyDescent="0.3">
      <c r="A181" s="76" t="s">
        <v>68</v>
      </c>
      <c r="B181" s="1">
        <v>1</v>
      </c>
      <c r="C181" s="55"/>
      <c r="D181" s="63"/>
      <c r="E181" s="73"/>
    </row>
    <row r="182" spans="1:5" ht="15.75" thickBot="1" x14ac:dyDescent="0.3">
      <c r="A182" s="76" t="s">
        <v>94</v>
      </c>
      <c r="B182" s="1">
        <v>1</v>
      </c>
      <c r="C182" s="55"/>
      <c r="D182" s="63"/>
      <c r="E182" s="73"/>
    </row>
    <row r="183" spans="1:5" ht="15.75" thickBot="1" x14ac:dyDescent="0.3">
      <c r="A183" s="76" t="s">
        <v>70</v>
      </c>
      <c r="B183" s="1">
        <v>1</v>
      </c>
      <c r="C183" s="55"/>
      <c r="D183" s="63"/>
      <c r="E183" s="73"/>
    </row>
    <row r="184" spans="1:5" ht="26.25" thickBot="1" x14ac:dyDescent="0.3">
      <c r="A184" s="76" t="s">
        <v>71</v>
      </c>
      <c r="B184" s="1">
        <v>1</v>
      </c>
      <c r="C184" s="55"/>
      <c r="D184" s="63"/>
      <c r="E184" s="73"/>
    </row>
    <row r="185" spans="1:5" ht="26.25" thickBot="1" x14ac:dyDescent="0.3">
      <c r="A185" s="76" t="s">
        <v>72</v>
      </c>
      <c r="B185" s="1">
        <v>1</v>
      </c>
      <c r="C185" s="55"/>
      <c r="D185" s="63"/>
      <c r="E185" s="73"/>
    </row>
    <row r="186" spans="1:5" ht="26.25" thickBot="1" x14ac:dyDescent="0.3">
      <c r="A186" s="76" t="s">
        <v>84</v>
      </c>
      <c r="B186" s="1">
        <v>1</v>
      </c>
      <c r="C186" s="55"/>
      <c r="D186" s="63"/>
      <c r="E186" s="71"/>
    </row>
    <row r="187" spans="1:5" ht="26.25" thickBot="1" x14ac:dyDescent="0.3">
      <c r="A187" s="74" t="s">
        <v>13</v>
      </c>
      <c r="B187" s="52">
        <f>SUM(B189:B194)</f>
        <v>6</v>
      </c>
      <c r="C187" s="55"/>
      <c r="D187" s="63"/>
      <c r="E187" s="64"/>
    </row>
    <row r="188" spans="1:5" ht="15.75" thickBot="1" x14ac:dyDescent="0.3">
      <c r="A188" s="110" t="s">
        <v>144</v>
      </c>
      <c r="B188" s="110"/>
      <c r="C188" s="55"/>
      <c r="D188" s="63"/>
      <c r="E188" s="64"/>
    </row>
    <row r="189" spans="1:5" ht="15.75" thickBot="1" x14ac:dyDescent="0.3">
      <c r="A189" s="76" t="s">
        <v>68</v>
      </c>
      <c r="B189" s="1">
        <v>1</v>
      </c>
      <c r="C189" s="55"/>
      <c r="D189" s="63"/>
      <c r="E189" s="70"/>
    </row>
    <row r="190" spans="1:5" ht="15.75" thickBot="1" x14ac:dyDescent="0.3">
      <c r="A190" s="76" t="s">
        <v>69</v>
      </c>
      <c r="B190" s="1">
        <v>1</v>
      </c>
      <c r="C190" s="55"/>
      <c r="D190" s="63"/>
      <c r="E190" s="64"/>
    </row>
    <row r="191" spans="1:5" ht="15.75" thickBot="1" x14ac:dyDescent="0.3">
      <c r="A191" s="76" t="s">
        <v>70</v>
      </c>
      <c r="B191" s="1">
        <v>1</v>
      </c>
      <c r="C191" s="55"/>
      <c r="D191" s="63"/>
      <c r="E191" s="64"/>
    </row>
    <row r="192" spans="1:5" ht="26.25" thickBot="1" x14ac:dyDescent="0.3">
      <c r="A192" s="76" t="s">
        <v>71</v>
      </c>
      <c r="B192" s="1">
        <v>1</v>
      </c>
      <c r="C192" s="55"/>
      <c r="D192" s="63"/>
      <c r="E192" s="72"/>
    </row>
    <row r="193" spans="1:5" ht="26.25" thickBot="1" x14ac:dyDescent="0.3">
      <c r="A193" s="76" t="s">
        <v>72</v>
      </c>
      <c r="B193" s="1">
        <v>1</v>
      </c>
      <c r="C193" s="55"/>
      <c r="D193" s="63"/>
      <c r="E193" s="70"/>
    </row>
    <row r="194" spans="1:5" ht="26.25" thickBot="1" x14ac:dyDescent="0.3">
      <c r="A194" s="76" t="s">
        <v>84</v>
      </c>
      <c r="B194" s="1">
        <v>1</v>
      </c>
      <c r="C194" s="55"/>
      <c r="D194" s="63"/>
      <c r="E194" s="82"/>
    </row>
    <row r="195" spans="1:5" ht="15.75" thickBot="1" x14ac:dyDescent="0.3">
      <c r="A195" s="74" t="s">
        <v>14</v>
      </c>
      <c r="B195" s="52">
        <f>B196+B197</f>
        <v>2</v>
      </c>
      <c r="C195" s="55"/>
      <c r="D195" s="63"/>
      <c r="E195" s="70"/>
    </row>
    <row r="196" spans="1:5" ht="26.25" thickBot="1" x14ac:dyDescent="0.3">
      <c r="A196" s="69" t="s">
        <v>51</v>
      </c>
      <c r="B196" s="1">
        <v>1</v>
      </c>
      <c r="C196" s="55"/>
      <c r="D196" s="63"/>
      <c r="E196" s="72"/>
    </row>
    <row r="197" spans="1:5" ht="26.25" thickBot="1" x14ac:dyDescent="0.3">
      <c r="A197" s="69" t="s">
        <v>95</v>
      </c>
      <c r="B197" s="1">
        <v>1</v>
      </c>
      <c r="C197" s="55"/>
      <c r="D197" s="63"/>
      <c r="E197" s="72"/>
    </row>
    <row r="198" spans="1:5" ht="27.75" thickBot="1" x14ac:dyDescent="0.3">
      <c r="A198" s="53" t="s">
        <v>15</v>
      </c>
      <c r="B198" s="52">
        <f>B199+B200</f>
        <v>2</v>
      </c>
      <c r="C198" s="55"/>
      <c r="D198" s="63"/>
      <c r="E198" s="72"/>
    </row>
    <row r="199" spans="1:5" ht="39" thickBot="1" x14ac:dyDescent="0.3">
      <c r="A199" s="69" t="s">
        <v>96</v>
      </c>
      <c r="B199" s="1">
        <v>1</v>
      </c>
      <c r="C199" s="55"/>
      <c r="D199" s="63"/>
      <c r="E199" s="72"/>
    </row>
    <row r="200" spans="1:5" ht="26.25" thickBot="1" x14ac:dyDescent="0.3">
      <c r="A200" s="69" t="s">
        <v>20</v>
      </c>
      <c r="B200" s="1">
        <v>1</v>
      </c>
      <c r="C200" s="55"/>
      <c r="D200" s="63"/>
      <c r="E200" s="70"/>
    </row>
    <row r="201" spans="1:5" ht="15.75" thickBot="1" x14ac:dyDescent="0.3">
      <c r="A201" s="49" t="s">
        <v>181</v>
      </c>
      <c r="B201" s="50">
        <f>SUM(B202,B212)</f>
        <v>29</v>
      </c>
      <c r="C201" s="55"/>
      <c r="D201" s="63"/>
      <c r="E201" s="64"/>
    </row>
    <row r="202" spans="1:5" ht="15.75" thickBot="1" x14ac:dyDescent="0.3">
      <c r="A202" s="53" t="s">
        <v>182</v>
      </c>
      <c r="B202" s="52">
        <f>SUM(B203,B208)</f>
        <v>6</v>
      </c>
      <c r="C202" s="55"/>
      <c r="D202" s="63"/>
      <c r="E202" s="64"/>
    </row>
    <row r="203" spans="1:5" ht="15.75" thickBot="1" x14ac:dyDescent="0.3">
      <c r="A203" s="83" t="s">
        <v>2</v>
      </c>
      <c r="B203" s="84">
        <f>SUM(B204:B207)</f>
        <v>3</v>
      </c>
      <c r="C203" s="55"/>
      <c r="D203" s="63"/>
      <c r="E203" s="70"/>
    </row>
    <row r="204" spans="1:5" ht="15.75" thickBot="1" x14ac:dyDescent="0.3">
      <c r="A204" s="54" t="s">
        <v>3</v>
      </c>
      <c r="B204" s="1">
        <v>1</v>
      </c>
      <c r="C204" s="55"/>
      <c r="D204" s="63"/>
      <c r="E204" s="82"/>
    </row>
    <row r="205" spans="1:5" ht="15.75" thickBot="1" x14ac:dyDescent="0.3">
      <c r="A205" s="54" t="s">
        <v>4</v>
      </c>
      <c r="B205" s="1">
        <v>1</v>
      </c>
      <c r="C205" s="55"/>
      <c r="D205" s="63"/>
      <c r="E205" s="70"/>
    </row>
    <row r="206" spans="1:5" ht="15.75" thickBot="1" x14ac:dyDescent="0.3">
      <c r="A206" s="54" t="s">
        <v>130</v>
      </c>
      <c r="B206" s="1">
        <v>1</v>
      </c>
      <c r="C206" s="55"/>
      <c r="D206" s="63"/>
      <c r="E206" s="64"/>
    </row>
    <row r="207" spans="1:5" ht="26.25" thickBot="1" x14ac:dyDescent="0.3">
      <c r="A207" s="54" t="s">
        <v>129</v>
      </c>
      <c r="B207" s="4">
        <v>0</v>
      </c>
      <c r="C207" s="55"/>
      <c r="D207" s="63"/>
      <c r="E207" s="64"/>
    </row>
    <row r="208" spans="1:5" ht="15.75" thickBot="1" x14ac:dyDescent="0.3">
      <c r="A208" s="83" t="s">
        <v>5</v>
      </c>
      <c r="B208" s="84">
        <f>B209+B210+B211</f>
        <v>3</v>
      </c>
      <c r="C208" s="55"/>
      <c r="D208" s="63"/>
      <c r="E208" s="64"/>
    </row>
    <row r="209" spans="1:5" ht="26.25" thickBot="1" x14ac:dyDescent="0.3">
      <c r="A209" s="65" t="s">
        <v>142</v>
      </c>
      <c r="B209" s="1">
        <v>1</v>
      </c>
      <c r="C209" s="55"/>
      <c r="D209" s="63"/>
      <c r="E209" s="64"/>
    </row>
    <row r="210" spans="1:5" ht="39" thickBot="1" x14ac:dyDescent="0.3">
      <c r="A210" s="66" t="s">
        <v>143</v>
      </c>
      <c r="B210" s="1">
        <v>1</v>
      </c>
      <c r="C210" s="55"/>
      <c r="D210" s="63"/>
      <c r="E210" s="70"/>
    </row>
    <row r="211" spans="1:5" ht="26.25" thickBot="1" x14ac:dyDescent="0.3">
      <c r="A211" s="69" t="s">
        <v>120</v>
      </c>
      <c r="B211" s="1">
        <v>1</v>
      </c>
      <c r="C211" s="55"/>
      <c r="D211" s="63"/>
      <c r="E211" s="71"/>
    </row>
    <row r="212" spans="1:5" ht="15.75" thickBot="1" x14ac:dyDescent="0.3">
      <c r="A212" s="53" t="s">
        <v>178</v>
      </c>
      <c r="B212" s="52">
        <f>SUM(B213,B218,B241)</f>
        <v>23</v>
      </c>
      <c r="C212" s="55"/>
      <c r="D212" s="63"/>
      <c r="E212" s="72"/>
    </row>
    <row r="213" spans="1:5" ht="15.75" thickBot="1" x14ac:dyDescent="0.3">
      <c r="A213" s="53" t="s">
        <v>7</v>
      </c>
      <c r="B213" s="52">
        <f>SUM(B214:B217)</f>
        <v>4</v>
      </c>
      <c r="C213" s="55"/>
      <c r="D213" s="63"/>
      <c r="E213" s="72"/>
    </row>
    <row r="214" spans="1:5" ht="15.75" thickBot="1" x14ac:dyDescent="0.3">
      <c r="A214" s="81" t="s">
        <v>38</v>
      </c>
      <c r="B214" s="1">
        <v>1</v>
      </c>
      <c r="C214" s="55"/>
      <c r="D214" s="63"/>
      <c r="E214" s="72"/>
    </row>
    <row r="215" spans="1:5" ht="15.75" thickBot="1" x14ac:dyDescent="0.3">
      <c r="A215" s="81" t="s">
        <v>62</v>
      </c>
      <c r="B215" s="1">
        <v>1</v>
      </c>
      <c r="C215" s="55"/>
      <c r="D215" s="63"/>
      <c r="E215" s="73"/>
    </row>
    <row r="216" spans="1:5" ht="15.75" thickBot="1" x14ac:dyDescent="0.3">
      <c r="A216" s="81" t="s">
        <v>52</v>
      </c>
      <c r="B216" s="1">
        <v>1</v>
      </c>
      <c r="C216" s="55"/>
      <c r="D216" s="63"/>
      <c r="E216" s="73"/>
    </row>
    <row r="217" spans="1:5" ht="26.25" thickBot="1" x14ac:dyDescent="0.3">
      <c r="A217" s="81" t="s">
        <v>183</v>
      </c>
      <c r="B217" s="1">
        <v>1</v>
      </c>
      <c r="C217" s="55"/>
      <c r="D217" s="63"/>
      <c r="E217" s="73"/>
    </row>
    <row r="218" spans="1:5" ht="15.75" thickBot="1" x14ac:dyDescent="0.3">
      <c r="A218" s="53" t="s">
        <v>8</v>
      </c>
      <c r="B218" s="52">
        <f>SUM(B219,B230,B238)</f>
        <v>17</v>
      </c>
      <c r="C218" s="55"/>
      <c r="D218" s="63"/>
      <c r="E218" s="73"/>
    </row>
    <row r="219" spans="1:5" ht="15.75" thickBot="1" x14ac:dyDescent="0.3">
      <c r="A219" s="74" t="s">
        <v>9</v>
      </c>
      <c r="B219" s="75">
        <f>SUM(B220:B222,B224:B229)</f>
        <v>9</v>
      </c>
      <c r="C219" s="55"/>
      <c r="D219" s="63"/>
      <c r="E219" s="73"/>
    </row>
    <row r="220" spans="1:5" ht="26.25" thickBot="1" x14ac:dyDescent="0.3">
      <c r="A220" s="54" t="s">
        <v>10</v>
      </c>
      <c r="B220" s="1">
        <v>1</v>
      </c>
      <c r="C220" s="55"/>
      <c r="D220" s="63"/>
      <c r="E220" s="73"/>
    </row>
    <row r="221" spans="1:5" ht="26.25" thickBot="1" x14ac:dyDescent="0.3">
      <c r="A221" s="54" t="s">
        <v>122</v>
      </c>
      <c r="B221" s="1">
        <v>1</v>
      </c>
      <c r="C221" s="55"/>
      <c r="D221" s="63"/>
      <c r="E221" s="71"/>
    </row>
    <row r="222" spans="1:5" ht="26.25" thickBot="1" x14ac:dyDescent="0.3">
      <c r="A222" s="54" t="s">
        <v>11</v>
      </c>
      <c r="B222" s="1">
        <v>1</v>
      </c>
      <c r="C222" s="55"/>
      <c r="D222" s="63"/>
      <c r="E222" s="72"/>
    </row>
    <row r="223" spans="1:5" ht="15.75" thickBot="1" x14ac:dyDescent="0.3">
      <c r="A223" s="110" t="s">
        <v>12</v>
      </c>
      <c r="B223" s="110"/>
      <c r="C223" s="55"/>
      <c r="D223" s="63"/>
      <c r="E223" s="73"/>
    </row>
    <row r="224" spans="1:5" ht="15.75" thickBot="1" x14ac:dyDescent="0.3">
      <c r="A224" s="76" t="s">
        <v>97</v>
      </c>
      <c r="B224" s="1">
        <v>1</v>
      </c>
      <c r="C224" s="55"/>
      <c r="D224" s="63"/>
      <c r="E224" s="73"/>
    </row>
    <row r="225" spans="1:5" ht="15.75" thickBot="1" x14ac:dyDescent="0.3">
      <c r="A225" s="76" t="s">
        <v>69</v>
      </c>
      <c r="B225" s="1">
        <v>1</v>
      </c>
      <c r="C225" s="55"/>
      <c r="D225" s="63"/>
      <c r="E225" s="73"/>
    </row>
    <row r="226" spans="1:5" ht="15.75" thickBot="1" x14ac:dyDescent="0.3">
      <c r="A226" s="76" t="s">
        <v>70</v>
      </c>
      <c r="B226" s="1">
        <v>1</v>
      </c>
      <c r="C226" s="55"/>
      <c r="D226" s="63"/>
      <c r="E226" s="73"/>
    </row>
    <row r="227" spans="1:5" ht="26.25" thickBot="1" x14ac:dyDescent="0.3">
      <c r="A227" s="77" t="s">
        <v>71</v>
      </c>
      <c r="B227" s="1">
        <v>1</v>
      </c>
      <c r="C227" s="55"/>
      <c r="D227" s="63"/>
      <c r="E227" s="73"/>
    </row>
    <row r="228" spans="1:5" ht="26.25" thickBot="1" x14ac:dyDescent="0.3">
      <c r="A228" s="76" t="s">
        <v>72</v>
      </c>
      <c r="B228" s="1">
        <v>1</v>
      </c>
      <c r="C228" s="55"/>
      <c r="D228" s="63"/>
      <c r="E228" s="73"/>
    </row>
    <row r="229" spans="1:5" ht="26.25" thickBot="1" x14ac:dyDescent="0.3">
      <c r="A229" s="76" t="s">
        <v>84</v>
      </c>
      <c r="B229" s="1">
        <v>1</v>
      </c>
      <c r="C229" s="55"/>
      <c r="D229" s="63"/>
      <c r="E229" s="71"/>
    </row>
    <row r="230" spans="1:5" ht="26.25" thickBot="1" x14ac:dyDescent="0.3">
      <c r="A230" s="74" t="s">
        <v>13</v>
      </c>
      <c r="B230" s="52">
        <f>SUM(B232:B237)</f>
        <v>6</v>
      </c>
      <c r="C230" s="55"/>
      <c r="D230" s="63"/>
      <c r="E230" s="64"/>
    </row>
    <row r="231" spans="1:5" ht="15.75" thickBot="1" x14ac:dyDescent="0.3">
      <c r="A231" s="110" t="s">
        <v>144</v>
      </c>
      <c r="B231" s="110"/>
      <c r="C231" s="55"/>
      <c r="D231" s="63"/>
      <c r="E231" s="64"/>
    </row>
    <row r="232" spans="1:5" ht="15.75" thickBot="1" x14ac:dyDescent="0.3">
      <c r="A232" s="76" t="s">
        <v>97</v>
      </c>
      <c r="B232" s="1">
        <v>1</v>
      </c>
      <c r="C232" s="55"/>
      <c r="D232" s="63"/>
      <c r="E232" s="70"/>
    </row>
    <row r="233" spans="1:5" ht="15.75" thickBot="1" x14ac:dyDescent="0.3">
      <c r="A233" s="76" t="s">
        <v>69</v>
      </c>
      <c r="B233" s="1">
        <v>1</v>
      </c>
      <c r="C233" s="55"/>
      <c r="D233" s="63"/>
      <c r="E233" s="64"/>
    </row>
    <row r="234" spans="1:5" ht="15.75" thickBot="1" x14ac:dyDescent="0.3">
      <c r="A234" s="76" t="s">
        <v>70</v>
      </c>
      <c r="B234" s="1">
        <v>1</v>
      </c>
      <c r="C234" s="55"/>
      <c r="D234" s="63"/>
      <c r="E234" s="64"/>
    </row>
    <row r="235" spans="1:5" ht="26.25" thickBot="1" x14ac:dyDescent="0.3">
      <c r="A235" s="77" t="s">
        <v>71</v>
      </c>
      <c r="B235" s="1">
        <v>1</v>
      </c>
      <c r="C235" s="55"/>
      <c r="D235" s="63"/>
      <c r="E235" s="72"/>
    </row>
    <row r="236" spans="1:5" ht="26.25" thickBot="1" x14ac:dyDescent="0.3">
      <c r="A236" s="76" t="s">
        <v>72</v>
      </c>
      <c r="B236" s="1">
        <v>1</v>
      </c>
      <c r="C236" s="55"/>
      <c r="D236" s="63"/>
      <c r="E236" s="70"/>
    </row>
    <row r="237" spans="1:5" ht="26.25" thickBot="1" x14ac:dyDescent="0.3">
      <c r="A237" s="76" t="s">
        <v>84</v>
      </c>
      <c r="B237" s="1">
        <v>1</v>
      </c>
      <c r="C237" s="55"/>
      <c r="D237" s="63"/>
      <c r="E237" s="82"/>
    </row>
    <row r="238" spans="1:5" ht="15.75" thickBot="1" x14ac:dyDescent="0.3">
      <c r="A238" s="74" t="s">
        <v>14</v>
      </c>
      <c r="B238" s="52">
        <f>SUM(B239:B240)</f>
        <v>2</v>
      </c>
      <c r="C238" s="55"/>
      <c r="D238" s="63"/>
      <c r="E238" s="70"/>
    </row>
    <row r="239" spans="1:5" ht="15.75" thickBot="1" x14ac:dyDescent="0.3">
      <c r="A239" s="69" t="s">
        <v>53</v>
      </c>
      <c r="B239" s="1">
        <v>1</v>
      </c>
      <c r="C239" s="55"/>
      <c r="D239" s="63"/>
      <c r="E239" s="72"/>
    </row>
    <row r="240" spans="1:5" ht="26.25" thickBot="1" x14ac:dyDescent="0.3">
      <c r="A240" s="69" t="s">
        <v>98</v>
      </c>
      <c r="B240" s="1">
        <v>1</v>
      </c>
      <c r="C240" s="55"/>
      <c r="D240" s="63"/>
      <c r="E240" s="72"/>
    </row>
    <row r="241" spans="1:5" ht="27.75" thickBot="1" x14ac:dyDescent="0.3">
      <c r="A241" s="53" t="s">
        <v>15</v>
      </c>
      <c r="B241" s="52">
        <f>SUM(B242:B243)</f>
        <v>2</v>
      </c>
      <c r="C241" s="55"/>
      <c r="D241" s="63"/>
      <c r="E241" s="70"/>
    </row>
    <row r="242" spans="1:5" ht="39" thickBot="1" x14ac:dyDescent="0.3">
      <c r="A242" s="69" t="s">
        <v>99</v>
      </c>
      <c r="B242" s="1">
        <v>1</v>
      </c>
      <c r="C242" s="55"/>
      <c r="D242" s="63"/>
      <c r="E242" s="82"/>
    </row>
    <row r="243" spans="1:5" ht="26.25" thickBot="1" x14ac:dyDescent="0.3">
      <c r="A243" s="69" t="s">
        <v>54</v>
      </c>
      <c r="B243" s="1">
        <v>1</v>
      </c>
      <c r="C243" s="55"/>
      <c r="D243" s="63"/>
      <c r="E243" s="70"/>
    </row>
    <row r="244" spans="1:5" ht="15.75" thickBot="1" x14ac:dyDescent="0.3">
      <c r="A244" s="49" t="s">
        <v>184</v>
      </c>
      <c r="B244" s="50">
        <f>SUM(B245,B249)</f>
        <v>18</v>
      </c>
      <c r="C244" s="55"/>
      <c r="D244" s="63"/>
      <c r="E244" s="64"/>
    </row>
    <row r="245" spans="1:5" ht="15.75" thickBot="1" x14ac:dyDescent="0.3">
      <c r="A245" s="53" t="s">
        <v>185</v>
      </c>
      <c r="B245" s="52">
        <f>B246</f>
        <v>2</v>
      </c>
      <c r="C245" s="55"/>
      <c r="D245" s="63"/>
      <c r="E245" s="64"/>
    </row>
    <row r="246" spans="1:5" ht="15.75" thickBot="1" x14ac:dyDescent="0.3">
      <c r="A246" s="83" t="s">
        <v>2</v>
      </c>
      <c r="B246" s="84">
        <f>SUM(B247:B248)</f>
        <v>2</v>
      </c>
      <c r="C246" s="55"/>
      <c r="D246" s="63"/>
      <c r="E246" s="64"/>
    </row>
    <row r="247" spans="1:5" ht="15.75" thickBot="1" x14ac:dyDescent="0.3">
      <c r="A247" s="54" t="s">
        <v>3</v>
      </c>
      <c r="B247" s="1">
        <v>1</v>
      </c>
      <c r="C247" s="55"/>
      <c r="D247" s="63"/>
      <c r="E247" s="70"/>
    </row>
    <row r="248" spans="1:5" ht="15.75" thickBot="1" x14ac:dyDescent="0.3">
      <c r="A248" s="54" t="s">
        <v>4</v>
      </c>
      <c r="B248" s="1">
        <v>1</v>
      </c>
      <c r="C248" s="55"/>
      <c r="D248" s="63"/>
      <c r="E248" s="71"/>
    </row>
    <row r="249" spans="1:5" ht="15.75" thickBot="1" x14ac:dyDescent="0.3">
      <c r="A249" s="53" t="s">
        <v>186</v>
      </c>
      <c r="B249" s="52">
        <f>SUM(B250,B255,B269)</f>
        <v>16</v>
      </c>
      <c r="C249" s="55"/>
      <c r="D249" s="63"/>
      <c r="E249" s="72"/>
    </row>
    <row r="250" spans="1:5" ht="15.75" thickBot="1" x14ac:dyDescent="0.3">
      <c r="A250" s="53" t="s">
        <v>7</v>
      </c>
      <c r="B250" s="52">
        <f>SUM(B251:B254)</f>
        <v>4</v>
      </c>
      <c r="C250" s="55"/>
      <c r="D250" s="63"/>
      <c r="E250" s="72"/>
    </row>
    <row r="251" spans="1:5" ht="15.75" thickBot="1" x14ac:dyDescent="0.3">
      <c r="A251" s="69" t="s">
        <v>38</v>
      </c>
      <c r="B251" s="1">
        <v>1</v>
      </c>
      <c r="C251" s="55"/>
      <c r="D251" s="63"/>
      <c r="E251" s="73"/>
    </row>
    <row r="252" spans="1:5" ht="15.75" thickBot="1" x14ac:dyDescent="0.3">
      <c r="A252" s="69" t="s">
        <v>62</v>
      </c>
      <c r="B252" s="1">
        <v>1</v>
      </c>
      <c r="C252" s="55"/>
      <c r="D252" s="63"/>
      <c r="E252" s="73"/>
    </row>
    <row r="253" spans="1:5" ht="15.75" thickBot="1" x14ac:dyDescent="0.3">
      <c r="A253" s="69" t="s">
        <v>55</v>
      </c>
      <c r="B253" s="1">
        <v>1</v>
      </c>
      <c r="C253" s="55"/>
      <c r="D253" s="63"/>
      <c r="E253" s="73"/>
    </row>
    <row r="254" spans="1:5" ht="26.25" thickBot="1" x14ac:dyDescent="0.3">
      <c r="A254" s="69" t="s">
        <v>100</v>
      </c>
      <c r="B254" s="1">
        <v>1</v>
      </c>
      <c r="C254" s="55"/>
      <c r="D254" s="63"/>
      <c r="E254" s="73"/>
    </row>
    <row r="255" spans="1:5" ht="15.75" thickBot="1" x14ac:dyDescent="0.3">
      <c r="A255" s="53" t="s">
        <v>8</v>
      </c>
      <c r="B255" s="52">
        <f>SUM(B256,B266)</f>
        <v>10</v>
      </c>
      <c r="C255" s="55"/>
      <c r="D255" s="63"/>
      <c r="E255" s="73"/>
    </row>
    <row r="256" spans="1:5" ht="15.75" thickBot="1" x14ac:dyDescent="0.3">
      <c r="A256" s="74" t="s">
        <v>9</v>
      </c>
      <c r="B256" s="75">
        <f>SUM(B257:B258,B260:B265)</f>
        <v>8</v>
      </c>
      <c r="C256" s="55"/>
      <c r="D256" s="63"/>
      <c r="E256" s="78"/>
    </row>
    <row r="257" spans="1:5" ht="26.25" thickBot="1" x14ac:dyDescent="0.3">
      <c r="A257" s="54" t="s">
        <v>10</v>
      </c>
      <c r="B257" s="1">
        <v>1</v>
      </c>
      <c r="C257" s="55"/>
      <c r="D257" s="63"/>
      <c r="E257" s="71"/>
    </row>
    <row r="258" spans="1:5" ht="26.25" thickBot="1" x14ac:dyDescent="0.3">
      <c r="A258" s="54" t="s">
        <v>145</v>
      </c>
      <c r="B258" s="1">
        <v>1</v>
      </c>
      <c r="C258" s="55"/>
      <c r="D258" s="63"/>
      <c r="E258" s="64"/>
    </row>
    <row r="259" spans="1:5" ht="15.75" thickBot="1" x14ac:dyDescent="0.3">
      <c r="A259" s="110" t="s">
        <v>146</v>
      </c>
      <c r="B259" s="110"/>
      <c r="C259" s="55"/>
      <c r="D259" s="63"/>
      <c r="E259" s="64"/>
    </row>
    <row r="260" spans="1:5" ht="15.75" thickBot="1" x14ac:dyDescent="0.3">
      <c r="A260" s="76" t="s">
        <v>68</v>
      </c>
      <c r="B260" s="1">
        <v>1</v>
      </c>
      <c r="C260" s="55"/>
      <c r="D260" s="63"/>
      <c r="E260" s="70"/>
    </row>
    <row r="261" spans="1:5" ht="15.75" thickBot="1" x14ac:dyDescent="0.3">
      <c r="A261" s="76" t="s">
        <v>69</v>
      </c>
      <c r="B261" s="1">
        <v>1</v>
      </c>
      <c r="C261" s="55"/>
      <c r="D261" s="63"/>
      <c r="E261" s="64"/>
    </row>
    <row r="262" spans="1:5" ht="15.75" thickBot="1" x14ac:dyDescent="0.3">
      <c r="A262" s="76" t="s">
        <v>70</v>
      </c>
      <c r="B262" s="1">
        <v>1</v>
      </c>
      <c r="C262" s="55"/>
      <c r="D262" s="63"/>
      <c r="E262" s="64"/>
    </row>
    <row r="263" spans="1:5" ht="26.25" thickBot="1" x14ac:dyDescent="0.3">
      <c r="A263" s="76" t="s">
        <v>71</v>
      </c>
      <c r="B263" s="1">
        <v>1</v>
      </c>
      <c r="C263" s="55"/>
      <c r="D263" s="63"/>
      <c r="E263" s="70"/>
    </row>
    <row r="264" spans="1:5" ht="26.25" thickBot="1" x14ac:dyDescent="0.3">
      <c r="A264" s="76" t="s">
        <v>72</v>
      </c>
      <c r="B264" s="1">
        <v>1</v>
      </c>
      <c r="C264" s="55"/>
      <c r="D264" s="63"/>
      <c r="E264" s="82"/>
    </row>
    <row r="265" spans="1:5" ht="26.25" thickBot="1" x14ac:dyDescent="0.3">
      <c r="A265" s="80" t="s">
        <v>101</v>
      </c>
      <c r="B265" s="1">
        <v>1</v>
      </c>
      <c r="C265" s="55"/>
      <c r="D265" s="63"/>
      <c r="E265" s="92"/>
    </row>
    <row r="266" spans="1:5" ht="15.75" thickBot="1" x14ac:dyDescent="0.3">
      <c r="A266" s="74" t="s">
        <v>21</v>
      </c>
      <c r="B266" s="52">
        <f>SUM(B267:B268)</f>
        <v>2</v>
      </c>
      <c r="C266" s="55"/>
      <c r="D266" s="63"/>
      <c r="E266" s="70"/>
    </row>
    <row r="267" spans="1:5" ht="15.75" thickBot="1" x14ac:dyDescent="0.3">
      <c r="A267" s="69" t="s">
        <v>56</v>
      </c>
      <c r="B267" s="1">
        <v>1</v>
      </c>
      <c r="C267" s="55"/>
      <c r="D267" s="63"/>
      <c r="E267" s="93"/>
    </row>
    <row r="268" spans="1:5" ht="26.25" thickBot="1" x14ac:dyDescent="0.3">
      <c r="A268" s="69" t="s">
        <v>102</v>
      </c>
      <c r="B268" s="1">
        <v>1</v>
      </c>
      <c r="C268" s="55"/>
      <c r="D268" s="63"/>
      <c r="E268" s="93"/>
    </row>
    <row r="269" spans="1:5" ht="27.75" thickBot="1" x14ac:dyDescent="0.3">
      <c r="A269" s="53" t="s">
        <v>22</v>
      </c>
      <c r="B269" s="94">
        <f>SUM(B270:B271)</f>
        <v>2</v>
      </c>
      <c r="C269" s="55"/>
      <c r="D269" s="63"/>
      <c r="E269" s="93"/>
    </row>
    <row r="270" spans="1:5" ht="39" thickBot="1" x14ac:dyDescent="0.3">
      <c r="A270" s="69" t="s">
        <v>103</v>
      </c>
      <c r="B270" s="1">
        <v>1</v>
      </c>
      <c r="C270" s="55"/>
      <c r="D270" s="63"/>
      <c r="E270" s="93"/>
    </row>
    <row r="271" spans="1:5" ht="26.25" thickBot="1" x14ac:dyDescent="0.3">
      <c r="A271" s="69" t="s">
        <v>23</v>
      </c>
      <c r="B271" s="1">
        <v>1</v>
      </c>
      <c r="C271" s="55"/>
      <c r="D271" s="63"/>
      <c r="E271" s="70"/>
    </row>
    <row r="272" spans="1:5" ht="16.5" thickBot="1" x14ac:dyDescent="0.3">
      <c r="A272" s="95" t="s">
        <v>187</v>
      </c>
      <c r="B272" s="96">
        <f>SUM(B273,B285)</f>
        <v>18</v>
      </c>
      <c r="C272" s="55"/>
      <c r="D272" s="62"/>
      <c r="E272" s="72"/>
    </row>
    <row r="273" spans="1:5" ht="26.25" thickBot="1" x14ac:dyDescent="0.3">
      <c r="A273" s="97" t="s">
        <v>188</v>
      </c>
      <c r="B273" s="94">
        <f>SUM(B274,B279)</f>
        <v>8</v>
      </c>
      <c r="C273" s="55"/>
      <c r="D273" s="63"/>
      <c r="E273" s="98"/>
    </row>
    <row r="274" spans="1:5" ht="54.75" thickBot="1" x14ac:dyDescent="0.3">
      <c r="A274" s="53" t="s">
        <v>156</v>
      </c>
      <c r="B274" s="94">
        <f>SUM(B275:B278)</f>
        <v>4</v>
      </c>
      <c r="C274" s="55"/>
      <c r="D274" s="63"/>
      <c r="E274" s="98"/>
    </row>
    <row r="275" spans="1:5" ht="51.75" thickBot="1" x14ac:dyDescent="0.3">
      <c r="A275" s="99" t="s">
        <v>155</v>
      </c>
      <c r="B275" s="1">
        <v>1</v>
      </c>
      <c r="C275" s="55"/>
      <c r="D275" s="63"/>
      <c r="E275" s="98"/>
    </row>
    <row r="276" spans="1:5" ht="51.75" thickBot="1" x14ac:dyDescent="0.3">
      <c r="A276" s="99" t="s">
        <v>152</v>
      </c>
      <c r="B276" s="1">
        <v>1</v>
      </c>
      <c r="C276" s="55"/>
      <c r="D276" s="63"/>
      <c r="E276" s="82"/>
    </row>
    <row r="277" spans="1:5" ht="51.75" thickBot="1" x14ac:dyDescent="0.3">
      <c r="A277" s="99" t="s">
        <v>153</v>
      </c>
      <c r="B277" s="1">
        <v>1</v>
      </c>
      <c r="C277" s="55"/>
      <c r="D277" s="63"/>
      <c r="E277" s="92"/>
    </row>
    <row r="278" spans="1:5" ht="51.75" thickBot="1" x14ac:dyDescent="0.3">
      <c r="A278" s="99" t="s">
        <v>154</v>
      </c>
      <c r="B278" s="1">
        <v>1</v>
      </c>
      <c r="C278" s="55"/>
      <c r="D278" s="63"/>
      <c r="E278" s="87"/>
    </row>
    <row r="279" spans="1:5" ht="27.75" thickBot="1" x14ac:dyDescent="0.3">
      <c r="A279" s="53" t="s">
        <v>135</v>
      </c>
      <c r="B279" s="100">
        <f>SUM(B281:B284)</f>
        <v>4</v>
      </c>
      <c r="C279" s="55"/>
      <c r="D279" s="63"/>
      <c r="E279" s="87"/>
    </row>
    <row r="280" spans="1:5" ht="15.75" thickBot="1" x14ac:dyDescent="0.3">
      <c r="A280" s="110" t="s">
        <v>134</v>
      </c>
      <c r="B280" s="110"/>
      <c r="C280" s="55"/>
      <c r="D280" s="63"/>
      <c r="E280" s="87"/>
    </row>
    <row r="281" spans="1:5" ht="15.75" thickBot="1" x14ac:dyDescent="0.3">
      <c r="A281" s="101" t="s">
        <v>57</v>
      </c>
      <c r="B281" s="1">
        <v>1</v>
      </c>
      <c r="C281" s="55"/>
      <c r="D281" s="63"/>
      <c r="E281" s="87"/>
    </row>
    <row r="282" spans="1:5" ht="15.75" thickBot="1" x14ac:dyDescent="0.3">
      <c r="A282" s="101" t="s">
        <v>58</v>
      </c>
      <c r="B282" s="1">
        <v>1</v>
      </c>
      <c r="C282" s="55"/>
      <c r="D282" s="63"/>
      <c r="E282" s="70"/>
    </row>
    <row r="283" spans="1:5" ht="15.75" thickBot="1" x14ac:dyDescent="0.3">
      <c r="A283" s="101" t="s">
        <v>59</v>
      </c>
      <c r="B283" s="1">
        <v>1</v>
      </c>
      <c r="C283" s="55"/>
      <c r="D283" s="63"/>
      <c r="E283" s="72"/>
    </row>
    <row r="284" spans="1:5" ht="15.75" thickBot="1" x14ac:dyDescent="0.3">
      <c r="A284" s="101" t="s">
        <v>60</v>
      </c>
      <c r="B284" s="1">
        <v>1</v>
      </c>
      <c r="C284" s="55"/>
      <c r="D284" s="63"/>
      <c r="E284" s="72"/>
    </row>
    <row r="285" spans="1:5" ht="16.5" thickBot="1" x14ac:dyDescent="0.3">
      <c r="A285" s="102" t="s">
        <v>189</v>
      </c>
      <c r="B285" s="103">
        <f>SUM(B286:B289,B291:B292,B294:B297)</f>
        <v>10</v>
      </c>
      <c r="C285" s="55"/>
      <c r="D285" s="63"/>
      <c r="E285" s="72"/>
    </row>
    <row r="286" spans="1:5" ht="15.75" thickBot="1" x14ac:dyDescent="0.3">
      <c r="A286" s="65" t="s">
        <v>104</v>
      </c>
      <c r="B286" s="1">
        <v>1</v>
      </c>
      <c r="C286" s="55"/>
      <c r="D286" s="63"/>
      <c r="E286" s="73"/>
    </row>
    <row r="287" spans="1:5" ht="15.75" thickBot="1" x14ac:dyDescent="0.3">
      <c r="A287" s="65" t="s">
        <v>105</v>
      </c>
      <c r="B287" s="1">
        <v>1</v>
      </c>
      <c r="C287" s="55"/>
      <c r="D287" s="63"/>
      <c r="E287" s="78"/>
    </row>
    <row r="288" spans="1:5" ht="15.75" thickBot="1" x14ac:dyDescent="0.3">
      <c r="A288" s="65" t="s">
        <v>106</v>
      </c>
      <c r="B288" s="1">
        <v>1</v>
      </c>
      <c r="C288" s="55"/>
      <c r="D288" s="63"/>
      <c r="E288" s="78"/>
    </row>
    <row r="289" spans="1:5" ht="15.75" thickBot="1" x14ac:dyDescent="0.3">
      <c r="A289" s="65" t="s">
        <v>107</v>
      </c>
      <c r="B289" s="1">
        <v>1</v>
      </c>
      <c r="C289" s="55"/>
      <c r="D289" s="63"/>
      <c r="E289" s="82"/>
    </row>
    <row r="290" spans="1:5" ht="15.75" thickBot="1" x14ac:dyDescent="0.3">
      <c r="A290" s="109" t="s">
        <v>24</v>
      </c>
      <c r="B290" s="109"/>
      <c r="C290" s="55"/>
      <c r="D290" s="63"/>
      <c r="E290" s="72"/>
    </row>
    <row r="291" spans="1:5" ht="26.25" thickBot="1" x14ac:dyDescent="0.3">
      <c r="A291" s="54" t="s">
        <v>25</v>
      </c>
      <c r="B291" s="1">
        <v>1</v>
      </c>
      <c r="C291" s="55"/>
      <c r="D291" s="63"/>
      <c r="E291" s="70"/>
    </row>
    <row r="292" spans="1:5" ht="26.25" thickBot="1" x14ac:dyDescent="0.3">
      <c r="A292" s="54" t="s">
        <v>26</v>
      </c>
      <c r="B292" s="1">
        <v>1</v>
      </c>
      <c r="C292" s="55"/>
      <c r="D292" s="63"/>
      <c r="E292" s="72"/>
    </row>
    <row r="293" spans="1:5" ht="15.75" thickBot="1" x14ac:dyDescent="0.3">
      <c r="A293" s="110" t="s">
        <v>27</v>
      </c>
      <c r="B293" s="110"/>
      <c r="C293" s="55"/>
      <c r="D293" s="63"/>
      <c r="E293" s="72"/>
    </row>
    <row r="294" spans="1:5" ht="15.75" thickBot="1" x14ac:dyDescent="0.3">
      <c r="A294" s="76" t="s">
        <v>108</v>
      </c>
      <c r="B294" s="1">
        <v>1</v>
      </c>
      <c r="C294" s="55"/>
      <c r="D294" s="63"/>
      <c r="E294" s="72"/>
    </row>
    <row r="295" spans="1:5" ht="39" thickBot="1" x14ac:dyDescent="0.3">
      <c r="A295" s="76" t="s">
        <v>109</v>
      </c>
      <c r="B295" s="1">
        <v>1</v>
      </c>
      <c r="C295" s="55"/>
      <c r="D295" s="63"/>
      <c r="E295" s="72"/>
    </row>
    <row r="296" spans="1:5" ht="15.75" thickBot="1" x14ac:dyDescent="0.3">
      <c r="A296" s="80" t="s">
        <v>110</v>
      </c>
      <c r="B296" s="1">
        <v>1</v>
      </c>
      <c r="C296" s="55"/>
      <c r="D296" s="63"/>
      <c r="E296" s="72"/>
    </row>
    <row r="297" spans="1:5" ht="15.75" thickBot="1" x14ac:dyDescent="0.3">
      <c r="A297" s="80" t="s">
        <v>111</v>
      </c>
      <c r="B297" s="1">
        <v>1</v>
      </c>
      <c r="C297" s="55"/>
      <c r="D297" s="63"/>
      <c r="E297" s="72"/>
    </row>
    <row r="298" spans="1:5" ht="26.25" thickBot="1" x14ac:dyDescent="0.3">
      <c r="A298" s="95" t="s">
        <v>190</v>
      </c>
      <c r="B298" s="104">
        <f>SUM(B300:B303,B305:B306,B308:B314)</f>
        <v>12</v>
      </c>
      <c r="C298" s="55"/>
      <c r="D298" s="63"/>
      <c r="E298" s="72"/>
    </row>
    <row r="299" spans="1:5" ht="15.75" thickBot="1" x14ac:dyDescent="0.3">
      <c r="A299" s="109" t="s">
        <v>35</v>
      </c>
      <c r="B299" s="109"/>
      <c r="C299" s="55"/>
      <c r="D299" s="63"/>
      <c r="E299" s="73"/>
    </row>
    <row r="300" spans="1:5" ht="26.25" thickBot="1" x14ac:dyDescent="0.3">
      <c r="A300" s="54" t="s">
        <v>61</v>
      </c>
      <c r="B300" s="1">
        <v>0</v>
      </c>
      <c r="C300" s="55"/>
      <c r="D300" s="63"/>
      <c r="E300" s="73"/>
    </row>
    <row r="301" spans="1:5" ht="26.25" thickBot="1" x14ac:dyDescent="0.3">
      <c r="A301" s="54" t="s">
        <v>28</v>
      </c>
      <c r="B301" s="1">
        <v>1</v>
      </c>
      <c r="C301" s="55"/>
      <c r="D301" s="63"/>
      <c r="E301" s="73"/>
    </row>
    <row r="302" spans="1:5" ht="15.75" thickBot="1" x14ac:dyDescent="0.3">
      <c r="A302" s="54" t="s">
        <v>29</v>
      </c>
      <c r="B302" s="1">
        <v>1</v>
      </c>
      <c r="C302" s="55"/>
      <c r="D302" s="63"/>
      <c r="E302" s="73"/>
    </row>
    <row r="303" spans="1:5" ht="15.75" thickBot="1" x14ac:dyDescent="0.3">
      <c r="A303" s="54" t="s">
        <v>30</v>
      </c>
      <c r="B303" s="1">
        <v>1</v>
      </c>
      <c r="C303" s="55"/>
      <c r="D303" s="63"/>
      <c r="E303" s="73"/>
    </row>
    <row r="304" spans="1:5" ht="15.75" thickBot="1" x14ac:dyDescent="0.3">
      <c r="A304" s="110" t="s">
        <v>31</v>
      </c>
      <c r="B304" s="110"/>
      <c r="C304" s="55"/>
      <c r="D304" s="63"/>
      <c r="E304" s="73"/>
    </row>
    <row r="305" spans="1:5" ht="26.25" thickBot="1" x14ac:dyDescent="0.3">
      <c r="A305" s="54" t="s">
        <v>32</v>
      </c>
      <c r="B305" s="1">
        <v>1</v>
      </c>
      <c r="C305" s="55"/>
      <c r="D305" s="63"/>
      <c r="E305" s="73"/>
    </row>
    <row r="306" spans="1:5" ht="26.25" thickBot="1" x14ac:dyDescent="0.3">
      <c r="A306" s="54" t="s">
        <v>33</v>
      </c>
      <c r="B306" s="1">
        <v>1</v>
      </c>
      <c r="C306" s="55"/>
      <c r="D306" s="63"/>
      <c r="E306" s="47"/>
    </row>
    <row r="307" spans="1:5" ht="15.75" thickBot="1" x14ac:dyDescent="0.3">
      <c r="A307" s="109" t="s">
        <v>34</v>
      </c>
      <c r="B307" s="109"/>
      <c r="C307" s="55"/>
      <c r="D307" s="63"/>
      <c r="E307" s="47"/>
    </row>
    <row r="308" spans="1:5" ht="15.75" thickBot="1" x14ac:dyDescent="0.3">
      <c r="A308" s="76" t="s">
        <v>112</v>
      </c>
      <c r="B308" s="1">
        <v>1</v>
      </c>
      <c r="C308" s="55"/>
      <c r="D308" s="63"/>
      <c r="E308" s="47"/>
    </row>
    <row r="309" spans="1:5" ht="15.75" thickBot="1" x14ac:dyDescent="0.3">
      <c r="A309" s="76" t="s">
        <v>113</v>
      </c>
      <c r="B309" s="1">
        <v>1</v>
      </c>
      <c r="C309" s="55"/>
      <c r="D309" s="63"/>
      <c r="E309" s="47"/>
    </row>
    <row r="310" spans="1:5" ht="15.75" thickBot="1" x14ac:dyDescent="0.3">
      <c r="A310" s="76" t="s">
        <v>114</v>
      </c>
      <c r="B310" s="1">
        <v>1</v>
      </c>
      <c r="C310" s="55"/>
      <c r="D310" s="63"/>
      <c r="E310" s="39"/>
    </row>
    <row r="311" spans="1:5" ht="15.75" thickBot="1" x14ac:dyDescent="0.3">
      <c r="A311" s="76" t="s">
        <v>115</v>
      </c>
      <c r="B311" s="1">
        <v>1</v>
      </c>
      <c r="C311" s="55"/>
      <c r="D311" s="63"/>
    </row>
    <row r="312" spans="1:5" ht="26.25" thickBot="1" x14ac:dyDescent="0.3">
      <c r="A312" s="76" t="s">
        <v>116</v>
      </c>
      <c r="B312" s="1">
        <v>1</v>
      </c>
      <c r="C312" s="55"/>
      <c r="D312" s="63"/>
    </row>
    <row r="313" spans="1:5" ht="26.25" thickBot="1" x14ac:dyDescent="0.3">
      <c r="A313" s="76" t="s">
        <v>117</v>
      </c>
      <c r="B313" s="2">
        <v>1</v>
      </c>
      <c r="C313" s="55"/>
      <c r="D313" s="63"/>
    </row>
    <row r="314" spans="1:5" ht="26.25" thickBot="1" x14ac:dyDescent="0.3">
      <c r="A314" s="76" t="s">
        <v>118</v>
      </c>
      <c r="B314" s="1">
        <v>1</v>
      </c>
      <c r="C314" s="55"/>
      <c r="D314" s="63"/>
    </row>
    <row r="315" spans="1:5" x14ac:dyDescent="0.25">
      <c r="B315" s="105"/>
      <c r="C315" s="106"/>
    </row>
    <row r="316" spans="1:5" x14ac:dyDescent="0.25">
      <c r="B316" s="107"/>
      <c r="C316" s="106"/>
    </row>
    <row r="317" spans="1:5" x14ac:dyDescent="0.25">
      <c r="B317" s="107"/>
      <c r="C317" s="106"/>
    </row>
    <row r="318" spans="1:5" x14ac:dyDescent="0.25">
      <c r="B318" s="107"/>
      <c r="C318" s="106"/>
    </row>
    <row r="319" spans="1:5" x14ac:dyDescent="0.25">
      <c r="B319" s="107"/>
      <c r="C319" s="106"/>
    </row>
    <row r="320" spans="1:5" x14ac:dyDescent="0.25">
      <c r="B320" s="107"/>
      <c r="C320" s="106"/>
    </row>
    <row r="321" spans="2:3" x14ac:dyDescent="0.25">
      <c r="B321" s="107"/>
      <c r="C321" s="106"/>
    </row>
    <row r="322" spans="2:3" x14ac:dyDescent="0.25">
      <c r="B322" s="107"/>
      <c r="C322" s="106"/>
    </row>
    <row r="323" spans="2:3" x14ac:dyDescent="0.25">
      <c r="B323" s="107"/>
      <c r="C323" s="106"/>
    </row>
    <row r="324" spans="2:3" x14ac:dyDescent="0.25">
      <c r="B324" s="107"/>
      <c r="C324" s="106"/>
    </row>
    <row r="325" spans="2:3" x14ac:dyDescent="0.25">
      <c r="B325" s="107"/>
      <c r="C325" s="106"/>
    </row>
    <row r="326" spans="2:3" x14ac:dyDescent="0.25">
      <c r="B326" s="107"/>
      <c r="C326" s="106"/>
    </row>
    <row r="327" spans="2:3" x14ac:dyDescent="0.25">
      <c r="B327" s="107"/>
      <c r="C327" s="106"/>
    </row>
    <row r="328" spans="2:3" x14ac:dyDescent="0.25">
      <c r="B328" s="107"/>
      <c r="C328" s="106"/>
    </row>
    <row r="329" spans="2:3" x14ac:dyDescent="0.25">
      <c r="B329" s="107"/>
      <c r="C329" s="106"/>
    </row>
    <row r="330" spans="2:3" x14ac:dyDescent="0.25">
      <c r="B330" s="107"/>
      <c r="C330" s="106"/>
    </row>
    <row r="331" spans="2:3" x14ac:dyDescent="0.25">
      <c r="B331" s="107"/>
      <c r="C331" s="106"/>
    </row>
    <row r="332" spans="2:3" x14ac:dyDescent="0.25">
      <c r="B332" s="107"/>
      <c r="C332" s="106"/>
    </row>
    <row r="333" spans="2:3" x14ac:dyDescent="0.25">
      <c r="B333" s="107"/>
      <c r="C333" s="106"/>
    </row>
    <row r="334" spans="2:3" x14ac:dyDescent="0.25">
      <c r="B334" s="107"/>
      <c r="C334" s="106"/>
    </row>
    <row r="335" spans="2:3" x14ac:dyDescent="0.25">
      <c r="B335" s="107"/>
      <c r="C335" s="106"/>
    </row>
    <row r="336" spans="2:3" x14ac:dyDescent="0.25">
      <c r="B336" s="107"/>
      <c r="C336" s="106"/>
    </row>
    <row r="337" spans="2:3" x14ac:dyDescent="0.25">
      <c r="B337" s="107"/>
      <c r="C337" s="106"/>
    </row>
    <row r="338" spans="2:3" x14ac:dyDescent="0.25">
      <c r="B338" s="107"/>
      <c r="C338" s="106"/>
    </row>
    <row r="339" spans="2:3" x14ac:dyDescent="0.25">
      <c r="B339" s="107"/>
      <c r="C339" s="106"/>
    </row>
    <row r="340" spans="2:3" x14ac:dyDescent="0.25">
      <c r="B340" s="107"/>
      <c r="C340" s="106"/>
    </row>
    <row r="341" spans="2:3" x14ac:dyDescent="0.25">
      <c r="B341" s="107"/>
      <c r="C341" s="106"/>
    </row>
    <row r="342" spans="2:3" x14ac:dyDescent="0.25">
      <c r="B342" s="107"/>
      <c r="C342" s="106"/>
    </row>
    <row r="343" spans="2:3" x14ac:dyDescent="0.25">
      <c r="B343" s="107"/>
      <c r="C343" s="106"/>
    </row>
    <row r="344" spans="2:3" x14ac:dyDescent="0.25">
      <c r="B344" s="107"/>
      <c r="C344" s="106"/>
    </row>
    <row r="345" spans="2:3" x14ac:dyDescent="0.25">
      <c r="B345" s="107"/>
      <c r="C345" s="106"/>
    </row>
    <row r="346" spans="2:3" x14ac:dyDescent="0.25">
      <c r="B346" s="107"/>
      <c r="C346" s="106"/>
    </row>
    <row r="347" spans="2:3" x14ac:dyDescent="0.25">
      <c r="B347" s="107"/>
      <c r="C347" s="106"/>
    </row>
    <row r="348" spans="2:3" x14ac:dyDescent="0.25">
      <c r="B348" s="107"/>
      <c r="C348" s="106"/>
    </row>
    <row r="349" spans="2:3" x14ac:dyDescent="0.25">
      <c r="B349" s="107"/>
      <c r="C349" s="106"/>
    </row>
    <row r="350" spans="2:3" x14ac:dyDescent="0.25">
      <c r="B350" s="107"/>
      <c r="C350" s="106"/>
    </row>
    <row r="351" spans="2:3" x14ac:dyDescent="0.25">
      <c r="B351" s="107"/>
      <c r="C351" s="106"/>
    </row>
    <row r="352" spans="2:3" x14ac:dyDescent="0.25">
      <c r="B352" s="107"/>
      <c r="C352" s="106"/>
    </row>
    <row r="353" spans="2:3" x14ac:dyDescent="0.25">
      <c r="B353" s="107"/>
      <c r="C353" s="106"/>
    </row>
    <row r="354" spans="2:3" x14ac:dyDescent="0.25">
      <c r="B354" s="107"/>
      <c r="C354" s="106"/>
    </row>
    <row r="355" spans="2:3" x14ac:dyDescent="0.25">
      <c r="B355" s="107"/>
      <c r="C355" s="106"/>
    </row>
    <row r="356" spans="2:3" x14ac:dyDescent="0.25">
      <c r="B356" s="107"/>
      <c r="C356" s="106"/>
    </row>
    <row r="357" spans="2:3" x14ac:dyDescent="0.25">
      <c r="B357" s="107"/>
      <c r="C357" s="106"/>
    </row>
    <row r="358" spans="2:3" x14ac:dyDescent="0.25">
      <c r="B358" s="107"/>
      <c r="C358" s="106"/>
    </row>
    <row r="359" spans="2:3" x14ac:dyDescent="0.25">
      <c r="B359" s="107"/>
      <c r="C359" s="106"/>
    </row>
    <row r="360" spans="2:3" x14ac:dyDescent="0.25">
      <c r="B360" s="107"/>
      <c r="C360" s="106"/>
    </row>
    <row r="361" spans="2:3" x14ac:dyDescent="0.25">
      <c r="B361" s="107"/>
      <c r="C361" s="106"/>
    </row>
    <row r="362" spans="2:3" x14ac:dyDescent="0.25">
      <c r="B362" s="107"/>
      <c r="C362" s="106"/>
    </row>
    <row r="363" spans="2:3" x14ac:dyDescent="0.25">
      <c r="B363" s="107"/>
      <c r="C363" s="106"/>
    </row>
    <row r="364" spans="2:3" x14ac:dyDescent="0.25">
      <c r="B364" s="107"/>
      <c r="C364" s="106"/>
    </row>
    <row r="365" spans="2:3" x14ac:dyDescent="0.25">
      <c r="B365" s="107"/>
      <c r="C365" s="106"/>
    </row>
    <row r="366" spans="2:3" x14ac:dyDescent="0.25">
      <c r="B366" s="107"/>
      <c r="C366" s="106"/>
    </row>
    <row r="367" spans="2:3" x14ac:dyDescent="0.25">
      <c r="B367" s="107"/>
      <c r="C367" s="106"/>
    </row>
    <row r="368" spans="2:3" x14ac:dyDescent="0.25">
      <c r="B368" s="107"/>
      <c r="C368" s="106"/>
    </row>
    <row r="369" spans="2:3" x14ac:dyDescent="0.25">
      <c r="B369" s="107"/>
      <c r="C369" s="106"/>
    </row>
    <row r="370" spans="2:3" x14ac:dyDescent="0.25">
      <c r="B370" s="107"/>
      <c r="C370" s="106"/>
    </row>
    <row r="371" spans="2:3" x14ac:dyDescent="0.25">
      <c r="B371" s="107"/>
      <c r="C371" s="106"/>
    </row>
    <row r="372" spans="2:3" x14ac:dyDescent="0.25">
      <c r="B372" s="107"/>
      <c r="C372" s="106"/>
    </row>
    <row r="373" spans="2:3" x14ac:dyDescent="0.25">
      <c r="B373" s="107"/>
      <c r="C373" s="106"/>
    </row>
    <row r="374" spans="2:3" x14ac:dyDescent="0.25">
      <c r="B374" s="107"/>
      <c r="C374" s="106"/>
    </row>
    <row r="375" spans="2:3" x14ac:dyDescent="0.25">
      <c r="B375" s="107"/>
      <c r="C375" s="106"/>
    </row>
    <row r="376" spans="2:3" x14ac:dyDescent="0.25">
      <c r="B376" s="107"/>
      <c r="C376" s="106"/>
    </row>
    <row r="377" spans="2:3" x14ac:dyDescent="0.25">
      <c r="B377" s="107"/>
      <c r="C377" s="106"/>
    </row>
    <row r="378" spans="2:3" x14ac:dyDescent="0.25">
      <c r="B378" s="107"/>
      <c r="C378" s="106"/>
    </row>
    <row r="379" spans="2:3" x14ac:dyDescent="0.25">
      <c r="B379" s="107"/>
      <c r="C379" s="106"/>
    </row>
    <row r="380" spans="2:3" x14ac:dyDescent="0.25">
      <c r="B380" s="107"/>
      <c r="C380" s="106"/>
    </row>
    <row r="381" spans="2:3" x14ac:dyDescent="0.25">
      <c r="B381" s="107"/>
      <c r="C381" s="106"/>
    </row>
    <row r="382" spans="2:3" x14ac:dyDescent="0.25">
      <c r="B382" s="107"/>
      <c r="C382" s="106"/>
    </row>
    <row r="383" spans="2:3" x14ac:dyDescent="0.25">
      <c r="B383" s="107"/>
      <c r="C383" s="106"/>
    </row>
    <row r="384" spans="2:3" x14ac:dyDescent="0.25">
      <c r="B384" s="107"/>
      <c r="C384" s="106"/>
    </row>
    <row r="385" spans="2:3" x14ac:dyDescent="0.25">
      <c r="B385" s="107"/>
      <c r="C385" s="106"/>
    </row>
    <row r="386" spans="2:3" x14ac:dyDescent="0.25">
      <c r="B386" s="107"/>
      <c r="C386" s="106"/>
    </row>
    <row r="387" spans="2:3" x14ac:dyDescent="0.25">
      <c r="B387" s="107"/>
      <c r="C387" s="106"/>
    </row>
    <row r="388" spans="2:3" x14ac:dyDescent="0.25">
      <c r="B388" s="107"/>
      <c r="C388" s="106"/>
    </row>
    <row r="389" spans="2:3" x14ac:dyDescent="0.25">
      <c r="B389" s="107"/>
      <c r="C389" s="106"/>
    </row>
    <row r="390" spans="2:3" x14ac:dyDescent="0.25">
      <c r="B390" s="107"/>
      <c r="C390" s="106"/>
    </row>
    <row r="391" spans="2:3" x14ac:dyDescent="0.25">
      <c r="B391" s="107"/>
      <c r="C391" s="106"/>
    </row>
    <row r="392" spans="2:3" x14ac:dyDescent="0.25">
      <c r="B392" s="107"/>
      <c r="C392" s="106"/>
    </row>
    <row r="393" spans="2:3" x14ac:dyDescent="0.25">
      <c r="B393" s="107"/>
      <c r="C393" s="106"/>
    </row>
    <row r="394" spans="2:3" x14ac:dyDescent="0.25">
      <c r="B394" s="107"/>
      <c r="C394" s="106"/>
    </row>
    <row r="395" spans="2:3" x14ac:dyDescent="0.25">
      <c r="B395" s="107"/>
      <c r="C395" s="106"/>
    </row>
    <row r="396" spans="2:3" x14ac:dyDescent="0.25">
      <c r="B396" s="107"/>
      <c r="C396" s="106"/>
    </row>
    <row r="397" spans="2:3" x14ac:dyDescent="0.25">
      <c r="B397" s="107"/>
      <c r="C397" s="106"/>
    </row>
    <row r="398" spans="2:3" x14ac:dyDescent="0.25">
      <c r="B398" s="107"/>
      <c r="C398" s="106"/>
    </row>
    <row r="399" spans="2:3" x14ac:dyDescent="0.25">
      <c r="B399" s="107"/>
      <c r="C399" s="106"/>
    </row>
    <row r="400" spans="2:3" x14ac:dyDescent="0.25">
      <c r="B400" s="107"/>
      <c r="C400" s="106"/>
    </row>
    <row r="401" spans="2:3" x14ac:dyDescent="0.25">
      <c r="B401" s="107"/>
      <c r="C401" s="106"/>
    </row>
    <row r="402" spans="2:3" x14ac:dyDescent="0.25">
      <c r="B402" s="107"/>
      <c r="C402" s="106"/>
    </row>
    <row r="403" spans="2:3" x14ac:dyDescent="0.25">
      <c r="B403" s="107"/>
      <c r="C403" s="106"/>
    </row>
    <row r="404" spans="2:3" x14ac:dyDescent="0.25">
      <c r="B404" s="107"/>
      <c r="C404" s="106"/>
    </row>
    <row r="405" spans="2:3" x14ac:dyDescent="0.25">
      <c r="B405" s="107"/>
      <c r="C405" s="106"/>
    </row>
    <row r="406" spans="2:3" x14ac:dyDescent="0.25">
      <c r="B406" s="107"/>
      <c r="C406" s="106"/>
    </row>
    <row r="407" spans="2:3" x14ac:dyDescent="0.25">
      <c r="B407" s="107"/>
      <c r="C407" s="106"/>
    </row>
    <row r="408" spans="2:3" x14ac:dyDescent="0.25">
      <c r="B408" s="107"/>
      <c r="C408" s="106"/>
    </row>
    <row r="409" spans="2:3" x14ac:dyDescent="0.25">
      <c r="B409" s="107"/>
      <c r="C409" s="106"/>
    </row>
    <row r="410" spans="2:3" x14ac:dyDescent="0.25">
      <c r="B410" s="107"/>
      <c r="C410" s="106"/>
    </row>
    <row r="411" spans="2:3" x14ac:dyDescent="0.25">
      <c r="B411" s="107"/>
      <c r="C411" s="106"/>
    </row>
    <row r="412" spans="2:3" x14ac:dyDescent="0.25">
      <c r="B412" s="107"/>
      <c r="C412" s="106"/>
    </row>
    <row r="413" spans="2:3" x14ac:dyDescent="0.25">
      <c r="B413" s="107"/>
      <c r="C413" s="106"/>
    </row>
    <row r="414" spans="2:3" x14ac:dyDescent="0.25">
      <c r="B414" s="107"/>
      <c r="C414" s="106"/>
    </row>
    <row r="415" spans="2:3" x14ac:dyDescent="0.25">
      <c r="B415" s="107"/>
      <c r="C415" s="106"/>
    </row>
    <row r="416" spans="2:3" x14ac:dyDescent="0.25">
      <c r="B416" s="107"/>
      <c r="C416" s="106"/>
    </row>
    <row r="417" spans="2:3" x14ac:dyDescent="0.25">
      <c r="B417" s="107"/>
      <c r="C417" s="106"/>
    </row>
    <row r="418" spans="2:3" x14ac:dyDescent="0.25">
      <c r="B418" s="107"/>
      <c r="C418" s="106"/>
    </row>
    <row r="419" spans="2:3" x14ac:dyDescent="0.25">
      <c r="B419" s="107"/>
      <c r="C419" s="106"/>
    </row>
    <row r="420" spans="2:3" x14ac:dyDescent="0.25">
      <c r="B420" s="107"/>
      <c r="C420" s="106"/>
    </row>
    <row r="421" spans="2:3" x14ac:dyDescent="0.25">
      <c r="B421" s="107"/>
      <c r="C421" s="106"/>
    </row>
    <row r="422" spans="2:3" x14ac:dyDescent="0.25">
      <c r="B422" s="107"/>
      <c r="C422" s="106"/>
    </row>
    <row r="423" spans="2:3" x14ac:dyDescent="0.25">
      <c r="B423" s="107"/>
      <c r="C423" s="106"/>
    </row>
    <row r="424" spans="2:3" x14ac:dyDescent="0.25">
      <c r="B424" s="107"/>
      <c r="C424" s="106"/>
    </row>
    <row r="425" spans="2:3" x14ac:dyDescent="0.25">
      <c r="B425" s="107"/>
      <c r="C425" s="106"/>
    </row>
    <row r="426" spans="2:3" x14ac:dyDescent="0.25">
      <c r="B426" s="107"/>
      <c r="C426" s="106"/>
    </row>
    <row r="427" spans="2:3" x14ac:dyDescent="0.25">
      <c r="B427" s="107"/>
      <c r="C427" s="106"/>
    </row>
    <row r="428" spans="2:3" x14ac:dyDescent="0.25">
      <c r="B428" s="107"/>
      <c r="C428" s="106"/>
    </row>
    <row r="429" spans="2:3" x14ac:dyDescent="0.25">
      <c r="B429" s="107"/>
      <c r="C429" s="106"/>
    </row>
    <row r="430" spans="2:3" x14ac:dyDescent="0.25">
      <c r="B430" s="107"/>
      <c r="C430" s="106"/>
    </row>
    <row r="431" spans="2:3" x14ac:dyDescent="0.25">
      <c r="B431" s="107"/>
      <c r="C431" s="106"/>
    </row>
    <row r="432" spans="2:3" x14ac:dyDescent="0.25">
      <c r="B432" s="107"/>
      <c r="C432" s="106"/>
    </row>
    <row r="433" spans="2:3" x14ac:dyDescent="0.25">
      <c r="B433" s="107"/>
      <c r="C433" s="106"/>
    </row>
    <row r="434" spans="2:3" x14ac:dyDescent="0.25">
      <c r="B434" s="107"/>
      <c r="C434" s="106"/>
    </row>
    <row r="435" spans="2:3" x14ac:dyDescent="0.25">
      <c r="B435" s="107"/>
      <c r="C435" s="106"/>
    </row>
    <row r="436" spans="2:3" x14ac:dyDescent="0.25">
      <c r="B436" s="107"/>
      <c r="C436" s="106"/>
    </row>
    <row r="437" spans="2:3" x14ac:dyDescent="0.25">
      <c r="B437" s="107"/>
      <c r="C437" s="106"/>
    </row>
    <row r="438" spans="2:3" x14ac:dyDescent="0.25">
      <c r="B438" s="107"/>
      <c r="C438" s="106"/>
    </row>
    <row r="439" spans="2:3" x14ac:dyDescent="0.25">
      <c r="B439" s="107"/>
      <c r="C439" s="106"/>
    </row>
    <row r="440" spans="2:3" x14ac:dyDescent="0.25">
      <c r="B440" s="107"/>
      <c r="C440" s="106"/>
    </row>
    <row r="441" spans="2:3" x14ac:dyDescent="0.25">
      <c r="B441" s="107"/>
      <c r="C441" s="106"/>
    </row>
    <row r="442" spans="2:3" x14ac:dyDescent="0.25">
      <c r="B442" s="107"/>
      <c r="C442" s="106"/>
    </row>
    <row r="443" spans="2:3" x14ac:dyDescent="0.25">
      <c r="B443" s="107"/>
      <c r="C443" s="106"/>
    </row>
    <row r="444" spans="2:3" x14ac:dyDescent="0.25">
      <c r="B444" s="107"/>
      <c r="C444" s="106"/>
    </row>
    <row r="445" spans="2:3" x14ac:dyDescent="0.25">
      <c r="B445" s="107"/>
      <c r="C445" s="106"/>
    </row>
    <row r="446" spans="2:3" x14ac:dyDescent="0.25">
      <c r="B446" s="107"/>
      <c r="C446" s="106"/>
    </row>
    <row r="447" spans="2:3" x14ac:dyDescent="0.25">
      <c r="B447" s="107"/>
      <c r="C447" s="106"/>
    </row>
    <row r="448" spans="2:3" x14ac:dyDescent="0.25">
      <c r="B448" s="107"/>
      <c r="C448" s="106"/>
    </row>
    <row r="449" spans="2:3" x14ac:dyDescent="0.25">
      <c r="B449" s="107"/>
      <c r="C449" s="106"/>
    </row>
    <row r="450" spans="2:3" x14ac:dyDescent="0.25">
      <c r="B450" s="107"/>
      <c r="C450" s="106"/>
    </row>
    <row r="451" spans="2:3" x14ac:dyDescent="0.25">
      <c r="B451" s="107"/>
      <c r="C451" s="106"/>
    </row>
    <row r="452" spans="2:3" x14ac:dyDescent="0.25">
      <c r="B452" s="107"/>
      <c r="C452" s="106"/>
    </row>
    <row r="453" spans="2:3" x14ac:dyDescent="0.25">
      <c r="B453" s="107"/>
      <c r="C453" s="106"/>
    </row>
    <row r="454" spans="2:3" x14ac:dyDescent="0.25">
      <c r="B454" s="107"/>
      <c r="C454" s="106"/>
    </row>
    <row r="455" spans="2:3" x14ac:dyDescent="0.25">
      <c r="B455" s="107"/>
      <c r="C455" s="106"/>
    </row>
    <row r="456" spans="2:3" x14ac:dyDescent="0.25">
      <c r="B456" s="107"/>
      <c r="C456" s="106"/>
    </row>
    <row r="457" spans="2:3" x14ac:dyDescent="0.25">
      <c r="B457" s="107"/>
      <c r="C457" s="106"/>
    </row>
    <row r="458" spans="2:3" x14ac:dyDescent="0.25">
      <c r="B458" s="107"/>
      <c r="C458" s="106"/>
    </row>
    <row r="459" spans="2:3" x14ac:dyDescent="0.25">
      <c r="B459" s="107"/>
      <c r="C459" s="106"/>
    </row>
    <row r="460" spans="2:3" x14ac:dyDescent="0.25">
      <c r="B460" s="107"/>
      <c r="C460" s="106"/>
    </row>
    <row r="461" spans="2:3" x14ac:dyDescent="0.25">
      <c r="B461" s="107"/>
      <c r="C461" s="106"/>
    </row>
    <row r="462" spans="2:3" x14ac:dyDescent="0.25">
      <c r="B462" s="107"/>
      <c r="C462" s="106"/>
    </row>
    <row r="463" spans="2:3" x14ac:dyDescent="0.25">
      <c r="B463" s="107"/>
      <c r="C463" s="106"/>
    </row>
    <row r="464" spans="2:3" x14ac:dyDescent="0.25">
      <c r="B464" s="107"/>
      <c r="C464" s="106"/>
    </row>
    <row r="465" spans="2:3" x14ac:dyDescent="0.25">
      <c r="B465" s="107"/>
      <c r="C465" s="106"/>
    </row>
    <row r="466" spans="2:3" x14ac:dyDescent="0.25">
      <c r="B466" s="107"/>
      <c r="C466" s="106"/>
    </row>
    <row r="467" spans="2:3" x14ac:dyDescent="0.25">
      <c r="B467" s="107"/>
      <c r="C467" s="106"/>
    </row>
    <row r="468" spans="2:3" x14ac:dyDescent="0.25">
      <c r="B468" s="107"/>
      <c r="C468" s="106"/>
    </row>
    <row r="469" spans="2:3" x14ac:dyDescent="0.25">
      <c r="B469" s="107"/>
      <c r="C469" s="106"/>
    </row>
    <row r="470" spans="2:3" x14ac:dyDescent="0.25">
      <c r="B470" s="107"/>
      <c r="C470" s="106"/>
    </row>
    <row r="471" spans="2:3" x14ac:dyDescent="0.25">
      <c r="B471" s="107"/>
      <c r="C471" s="106"/>
    </row>
    <row r="472" spans="2:3" x14ac:dyDescent="0.25">
      <c r="B472" s="107"/>
      <c r="C472" s="106"/>
    </row>
    <row r="473" spans="2:3" x14ac:dyDescent="0.25">
      <c r="B473" s="107"/>
      <c r="C473" s="106"/>
    </row>
    <row r="474" spans="2:3" x14ac:dyDescent="0.25">
      <c r="B474" s="107"/>
      <c r="C474" s="106"/>
    </row>
    <row r="475" spans="2:3" x14ac:dyDescent="0.25">
      <c r="B475" s="107"/>
      <c r="C475" s="106"/>
    </row>
    <row r="476" spans="2:3" x14ac:dyDescent="0.25">
      <c r="B476" s="107"/>
      <c r="C476" s="106"/>
    </row>
    <row r="477" spans="2:3" x14ac:dyDescent="0.25">
      <c r="B477" s="107"/>
      <c r="C477" s="106"/>
    </row>
    <row r="478" spans="2:3" x14ac:dyDescent="0.25">
      <c r="B478" s="107"/>
      <c r="C478" s="106"/>
    </row>
    <row r="479" spans="2:3" x14ac:dyDescent="0.25">
      <c r="B479" s="107"/>
      <c r="C479" s="106"/>
    </row>
    <row r="480" spans="2:3" x14ac:dyDescent="0.25">
      <c r="B480" s="107"/>
      <c r="C480" s="106"/>
    </row>
    <row r="481" spans="2:3" x14ac:dyDescent="0.25">
      <c r="B481" s="107"/>
      <c r="C481" s="106"/>
    </row>
    <row r="482" spans="2:3" x14ac:dyDescent="0.25">
      <c r="B482" s="107"/>
      <c r="C482" s="106"/>
    </row>
    <row r="483" spans="2:3" x14ac:dyDescent="0.25">
      <c r="B483" s="107"/>
      <c r="C483" s="106"/>
    </row>
    <row r="484" spans="2:3" x14ac:dyDescent="0.25">
      <c r="B484" s="107"/>
      <c r="C484" s="106"/>
    </row>
    <row r="485" spans="2:3" x14ac:dyDescent="0.25">
      <c r="B485" s="107"/>
      <c r="C485" s="106"/>
    </row>
    <row r="486" spans="2:3" x14ac:dyDescent="0.25">
      <c r="B486" s="107"/>
      <c r="C486" s="106"/>
    </row>
    <row r="487" spans="2:3" x14ac:dyDescent="0.25">
      <c r="B487" s="107"/>
      <c r="C487" s="106"/>
    </row>
    <row r="488" spans="2:3" x14ac:dyDescent="0.25">
      <c r="B488" s="107"/>
      <c r="C488" s="106"/>
    </row>
    <row r="489" spans="2:3" x14ac:dyDescent="0.25">
      <c r="B489" s="107"/>
      <c r="C489" s="106"/>
    </row>
    <row r="490" spans="2:3" x14ac:dyDescent="0.25">
      <c r="B490" s="107"/>
      <c r="C490" s="106"/>
    </row>
    <row r="491" spans="2:3" x14ac:dyDescent="0.25">
      <c r="B491" s="107"/>
      <c r="C491" s="106"/>
    </row>
    <row r="492" spans="2:3" x14ac:dyDescent="0.25">
      <c r="B492" s="107"/>
      <c r="C492" s="106"/>
    </row>
    <row r="493" spans="2:3" x14ac:dyDescent="0.25">
      <c r="B493" s="107"/>
      <c r="C493" s="106"/>
    </row>
    <row r="494" spans="2:3" x14ac:dyDescent="0.25">
      <c r="B494" s="107"/>
      <c r="C494" s="106"/>
    </row>
    <row r="495" spans="2:3" x14ac:dyDescent="0.25">
      <c r="B495" s="107"/>
      <c r="C495" s="106"/>
    </row>
    <row r="496" spans="2:3" x14ac:dyDescent="0.25">
      <c r="B496" s="107"/>
      <c r="C496" s="106"/>
    </row>
    <row r="497" spans="2:3" x14ac:dyDescent="0.25">
      <c r="B497" s="107"/>
      <c r="C497" s="106"/>
    </row>
    <row r="498" spans="2:3" x14ac:dyDescent="0.25">
      <c r="B498" s="107"/>
      <c r="C498" s="106"/>
    </row>
    <row r="499" spans="2:3" x14ac:dyDescent="0.25">
      <c r="B499" s="107"/>
      <c r="C499" s="106"/>
    </row>
    <row r="500" spans="2:3" x14ac:dyDescent="0.25">
      <c r="B500" s="107"/>
      <c r="C500" s="106"/>
    </row>
    <row r="501" spans="2:3" x14ac:dyDescent="0.25">
      <c r="B501" s="107"/>
      <c r="C501" s="106"/>
    </row>
    <row r="502" spans="2:3" x14ac:dyDescent="0.25">
      <c r="B502" s="107"/>
      <c r="C502" s="106"/>
    </row>
    <row r="503" spans="2:3" x14ac:dyDescent="0.25">
      <c r="B503" s="107"/>
      <c r="C503" s="106"/>
    </row>
    <row r="504" spans="2:3" x14ac:dyDescent="0.25">
      <c r="B504" s="107"/>
      <c r="C504" s="106"/>
    </row>
    <row r="505" spans="2:3" x14ac:dyDescent="0.25">
      <c r="B505" s="107"/>
      <c r="C505" s="106"/>
    </row>
    <row r="506" spans="2:3" x14ac:dyDescent="0.25">
      <c r="B506" s="107"/>
      <c r="C506" s="106"/>
    </row>
    <row r="507" spans="2:3" x14ac:dyDescent="0.25">
      <c r="B507" s="107"/>
      <c r="C507" s="106"/>
    </row>
    <row r="508" spans="2:3" x14ac:dyDescent="0.25">
      <c r="B508" s="107"/>
      <c r="C508" s="106"/>
    </row>
    <row r="509" spans="2:3" x14ac:dyDescent="0.25">
      <c r="B509" s="107"/>
      <c r="C509" s="106"/>
    </row>
    <row r="510" spans="2:3" x14ac:dyDescent="0.25">
      <c r="B510" s="107"/>
      <c r="C510" s="106"/>
    </row>
    <row r="511" spans="2:3" x14ac:dyDescent="0.25">
      <c r="B511" s="107"/>
      <c r="C511" s="106"/>
    </row>
    <row r="512" spans="2:3" x14ac:dyDescent="0.25">
      <c r="B512" s="107"/>
      <c r="C512" s="106"/>
    </row>
    <row r="513" spans="2:3" x14ac:dyDescent="0.25">
      <c r="B513" s="107"/>
      <c r="C513" s="106"/>
    </row>
    <row r="514" spans="2:3" x14ac:dyDescent="0.25">
      <c r="B514" s="107"/>
      <c r="C514" s="106"/>
    </row>
    <row r="515" spans="2:3" x14ac:dyDescent="0.25">
      <c r="B515" s="107"/>
      <c r="C515" s="106"/>
    </row>
    <row r="516" spans="2:3" x14ac:dyDescent="0.25">
      <c r="B516" s="107"/>
      <c r="C516" s="106"/>
    </row>
    <row r="517" spans="2:3" x14ac:dyDescent="0.25">
      <c r="B517" s="107"/>
      <c r="C517" s="106"/>
    </row>
    <row r="518" spans="2:3" x14ac:dyDescent="0.25">
      <c r="B518" s="107"/>
      <c r="C518" s="106"/>
    </row>
    <row r="519" spans="2:3" x14ac:dyDescent="0.25">
      <c r="B519" s="107"/>
      <c r="C519" s="106"/>
    </row>
    <row r="520" spans="2:3" x14ac:dyDescent="0.25">
      <c r="B520" s="107"/>
      <c r="C520" s="106"/>
    </row>
    <row r="521" spans="2:3" x14ac:dyDescent="0.25">
      <c r="B521" s="107"/>
      <c r="C521" s="106"/>
    </row>
    <row r="522" spans="2:3" x14ac:dyDescent="0.25">
      <c r="B522" s="107"/>
      <c r="C522" s="106"/>
    </row>
    <row r="523" spans="2:3" x14ac:dyDescent="0.25">
      <c r="B523" s="107"/>
      <c r="C523" s="106"/>
    </row>
    <row r="524" spans="2:3" x14ac:dyDescent="0.25">
      <c r="B524" s="107"/>
      <c r="C524" s="106"/>
    </row>
    <row r="525" spans="2:3" x14ac:dyDescent="0.25">
      <c r="B525" s="107"/>
      <c r="C525" s="106"/>
    </row>
    <row r="526" spans="2:3" x14ac:dyDescent="0.25">
      <c r="B526" s="107"/>
      <c r="C526" s="106"/>
    </row>
    <row r="527" spans="2:3" x14ac:dyDescent="0.25">
      <c r="B527" s="107"/>
      <c r="C527" s="106"/>
    </row>
    <row r="528" spans="2:3" x14ac:dyDescent="0.25">
      <c r="B528" s="107"/>
      <c r="C528" s="106"/>
    </row>
    <row r="529" spans="2:3" x14ac:dyDescent="0.25">
      <c r="B529" s="107"/>
      <c r="C529" s="106"/>
    </row>
    <row r="530" spans="2:3" x14ac:dyDescent="0.25">
      <c r="B530" s="107"/>
      <c r="C530" s="106"/>
    </row>
    <row r="531" spans="2:3" x14ac:dyDescent="0.25">
      <c r="B531" s="107"/>
      <c r="C531" s="106"/>
    </row>
    <row r="532" spans="2:3" x14ac:dyDescent="0.25">
      <c r="B532" s="107"/>
      <c r="C532" s="106"/>
    </row>
    <row r="533" spans="2:3" x14ac:dyDescent="0.25">
      <c r="B533" s="107"/>
      <c r="C533" s="106"/>
    </row>
    <row r="534" spans="2:3" x14ac:dyDescent="0.25">
      <c r="B534" s="107"/>
      <c r="C534" s="106"/>
    </row>
    <row r="535" spans="2:3" x14ac:dyDescent="0.25">
      <c r="B535" s="107"/>
      <c r="C535" s="106"/>
    </row>
    <row r="536" spans="2:3" x14ac:dyDescent="0.25">
      <c r="B536" s="107"/>
      <c r="C536" s="106"/>
    </row>
    <row r="537" spans="2:3" x14ac:dyDescent="0.25">
      <c r="B537" s="107"/>
      <c r="C537" s="106"/>
    </row>
    <row r="538" spans="2:3" x14ac:dyDescent="0.25">
      <c r="B538" s="107"/>
      <c r="C538" s="106"/>
    </row>
    <row r="539" spans="2:3" x14ac:dyDescent="0.25">
      <c r="B539" s="107"/>
      <c r="C539" s="106"/>
    </row>
    <row r="540" spans="2:3" x14ac:dyDescent="0.25">
      <c r="B540" s="107"/>
      <c r="C540" s="106"/>
    </row>
    <row r="541" spans="2:3" x14ac:dyDescent="0.25">
      <c r="B541" s="107"/>
      <c r="C541" s="106"/>
    </row>
    <row r="542" spans="2:3" x14ac:dyDescent="0.25">
      <c r="B542" s="107"/>
      <c r="C542" s="106"/>
    </row>
    <row r="543" spans="2:3" x14ac:dyDescent="0.25">
      <c r="B543" s="107"/>
      <c r="C543" s="106"/>
    </row>
    <row r="544" spans="2:3" x14ac:dyDescent="0.25">
      <c r="B544" s="107"/>
      <c r="C544" s="106"/>
    </row>
    <row r="545" spans="2:3" x14ac:dyDescent="0.25">
      <c r="B545" s="107"/>
      <c r="C545" s="106"/>
    </row>
    <row r="546" spans="2:3" x14ac:dyDescent="0.25">
      <c r="B546" s="107"/>
      <c r="C546" s="106"/>
    </row>
    <row r="547" spans="2:3" x14ac:dyDescent="0.25">
      <c r="B547" s="107"/>
      <c r="C547" s="106"/>
    </row>
    <row r="548" spans="2:3" x14ac:dyDescent="0.25">
      <c r="B548" s="107"/>
      <c r="C548" s="106"/>
    </row>
    <row r="549" spans="2:3" x14ac:dyDescent="0.25">
      <c r="B549" s="107"/>
      <c r="C549" s="106"/>
    </row>
    <row r="550" spans="2:3" x14ac:dyDescent="0.25">
      <c r="B550" s="107"/>
      <c r="C550" s="106"/>
    </row>
    <row r="551" spans="2:3" x14ac:dyDescent="0.25">
      <c r="B551" s="107"/>
      <c r="C551" s="106"/>
    </row>
    <row r="552" spans="2:3" x14ac:dyDescent="0.25">
      <c r="B552" s="107"/>
      <c r="C552" s="106"/>
    </row>
    <row r="553" spans="2:3" x14ac:dyDescent="0.25">
      <c r="B553" s="107"/>
      <c r="C553" s="106"/>
    </row>
    <row r="554" spans="2:3" x14ac:dyDescent="0.25">
      <c r="B554" s="107"/>
      <c r="C554" s="106"/>
    </row>
    <row r="555" spans="2:3" x14ac:dyDescent="0.25">
      <c r="B555" s="107"/>
      <c r="C555" s="106"/>
    </row>
    <row r="556" spans="2:3" x14ac:dyDescent="0.25">
      <c r="B556" s="107"/>
      <c r="C556" s="106"/>
    </row>
    <row r="557" spans="2:3" x14ac:dyDescent="0.25">
      <c r="B557" s="107"/>
      <c r="C557" s="106"/>
    </row>
    <row r="558" spans="2:3" x14ac:dyDescent="0.25">
      <c r="B558" s="107"/>
      <c r="C558" s="106"/>
    </row>
    <row r="559" spans="2:3" x14ac:dyDescent="0.25">
      <c r="B559" s="107"/>
      <c r="C559" s="106"/>
    </row>
    <row r="560" spans="2:3" x14ac:dyDescent="0.25">
      <c r="B560" s="107"/>
      <c r="C560" s="106"/>
    </row>
    <row r="561" spans="2:3" x14ac:dyDescent="0.25">
      <c r="B561" s="107"/>
      <c r="C561" s="106"/>
    </row>
    <row r="562" spans="2:3" x14ac:dyDescent="0.25">
      <c r="B562" s="107"/>
      <c r="C562" s="106"/>
    </row>
    <row r="563" spans="2:3" x14ac:dyDescent="0.25">
      <c r="B563" s="107"/>
      <c r="C563" s="106"/>
    </row>
    <row r="564" spans="2:3" x14ac:dyDescent="0.25">
      <c r="B564" s="107"/>
      <c r="C564" s="106"/>
    </row>
    <row r="565" spans="2:3" x14ac:dyDescent="0.25">
      <c r="B565" s="107"/>
      <c r="C565" s="106"/>
    </row>
    <row r="566" spans="2:3" x14ac:dyDescent="0.25">
      <c r="B566" s="107"/>
      <c r="C566" s="106"/>
    </row>
    <row r="567" spans="2:3" x14ac:dyDescent="0.25">
      <c r="B567" s="107"/>
      <c r="C567" s="106"/>
    </row>
    <row r="568" spans="2:3" x14ac:dyDescent="0.25">
      <c r="B568" s="107"/>
      <c r="C568" s="106"/>
    </row>
    <row r="569" spans="2:3" x14ac:dyDescent="0.25">
      <c r="B569" s="107"/>
      <c r="C569" s="106"/>
    </row>
    <row r="570" spans="2:3" x14ac:dyDescent="0.25">
      <c r="B570" s="107"/>
      <c r="C570" s="106"/>
    </row>
    <row r="571" spans="2:3" x14ac:dyDescent="0.25">
      <c r="B571" s="107"/>
      <c r="C571" s="106"/>
    </row>
    <row r="572" spans="2:3" x14ac:dyDescent="0.25">
      <c r="B572" s="107"/>
      <c r="C572" s="106"/>
    </row>
    <row r="573" spans="2:3" x14ac:dyDescent="0.25">
      <c r="B573" s="107"/>
      <c r="C573" s="106"/>
    </row>
    <row r="574" spans="2:3" x14ac:dyDescent="0.25">
      <c r="B574" s="107"/>
      <c r="C574" s="106"/>
    </row>
    <row r="575" spans="2:3" x14ac:dyDescent="0.25">
      <c r="B575" s="107"/>
      <c r="C575" s="106"/>
    </row>
    <row r="576" spans="2:3" x14ac:dyDescent="0.25">
      <c r="B576" s="107"/>
      <c r="C576" s="106"/>
    </row>
    <row r="577" spans="2:3" x14ac:dyDescent="0.25">
      <c r="B577" s="107"/>
      <c r="C577" s="106"/>
    </row>
    <row r="578" spans="2:3" x14ac:dyDescent="0.25">
      <c r="B578" s="107"/>
      <c r="C578" s="106"/>
    </row>
    <row r="579" spans="2:3" x14ac:dyDescent="0.25">
      <c r="B579" s="107"/>
      <c r="C579" s="106"/>
    </row>
    <row r="580" spans="2:3" x14ac:dyDescent="0.25">
      <c r="B580" s="107"/>
      <c r="C580" s="106"/>
    </row>
    <row r="581" spans="2:3" x14ac:dyDescent="0.25">
      <c r="B581" s="107"/>
      <c r="C581" s="106"/>
    </row>
    <row r="582" spans="2:3" x14ac:dyDescent="0.25">
      <c r="B582" s="107"/>
      <c r="C582" s="106"/>
    </row>
    <row r="583" spans="2:3" x14ac:dyDescent="0.25">
      <c r="B583" s="107"/>
      <c r="C583" s="106"/>
    </row>
    <row r="584" spans="2:3" x14ac:dyDescent="0.25">
      <c r="B584" s="107"/>
      <c r="C584" s="106"/>
    </row>
    <row r="585" spans="2:3" x14ac:dyDescent="0.25">
      <c r="B585" s="107"/>
      <c r="C585" s="106"/>
    </row>
    <row r="586" spans="2:3" x14ac:dyDescent="0.25">
      <c r="B586" s="107"/>
      <c r="C586" s="106"/>
    </row>
    <row r="587" spans="2:3" x14ac:dyDescent="0.25">
      <c r="B587" s="107"/>
      <c r="C587" s="106"/>
    </row>
    <row r="588" spans="2:3" x14ac:dyDescent="0.25">
      <c r="B588" s="107"/>
      <c r="C588" s="106"/>
    </row>
    <row r="589" spans="2:3" x14ac:dyDescent="0.25">
      <c r="B589" s="107"/>
      <c r="C589" s="106"/>
    </row>
    <row r="590" spans="2:3" x14ac:dyDescent="0.25">
      <c r="B590" s="107"/>
      <c r="C590" s="106"/>
    </row>
    <row r="591" spans="2:3" x14ac:dyDescent="0.25">
      <c r="B591" s="107"/>
      <c r="C591" s="106"/>
    </row>
    <row r="592" spans="2:3" x14ac:dyDescent="0.25">
      <c r="B592" s="107"/>
      <c r="C592" s="106"/>
    </row>
    <row r="593" spans="2:3" x14ac:dyDescent="0.25">
      <c r="B593" s="107"/>
      <c r="C593" s="106"/>
    </row>
    <row r="594" spans="2:3" x14ac:dyDescent="0.25">
      <c r="B594" s="107"/>
      <c r="C594" s="106"/>
    </row>
    <row r="595" spans="2:3" x14ac:dyDescent="0.25">
      <c r="B595" s="107"/>
      <c r="C595" s="106"/>
    </row>
    <row r="596" spans="2:3" x14ac:dyDescent="0.25">
      <c r="B596" s="107"/>
      <c r="C596" s="106"/>
    </row>
    <row r="597" spans="2:3" x14ac:dyDescent="0.25">
      <c r="B597" s="107"/>
      <c r="C597" s="106"/>
    </row>
    <row r="598" spans="2:3" x14ac:dyDescent="0.25">
      <c r="B598" s="107"/>
      <c r="C598" s="106"/>
    </row>
    <row r="599" spans="2:3" x14ac:dyDescent="0.25">
      <c r="B599" s="107"/>
      <c r="C599" s="106"/>
    </row>
    <row r="600" spans="2:3" x14ac:dyDescent="0.25">
      <c r="B600" s="107"/>
      <c r="C600" s="106"/>
    </row>
    <row r="601" spans="2:3" x14ac:dyDescent="0.25">
      <c r="B601" s="107"/>
      <c r="C601" s="106"/>
    </row>
    <row r="602" spans="2:3" x14ac:dyDescent="0.25">
      <c r="B602" s="107"/>
      <c r="C602" s="106"/>
    </row>
    <row r="603" spans="2:3" x14ac:dyDescent="0.25">
      <c r="B603" s="107"/>
      <c r="C603" s="106"/>
    </row>
    <row r="604" spans="2:3" x14ac:dyDescent="0.25">
      <c r="B604" s="107"/>
      <c r="C604" s="106"/>
    </row>
    <row r="605" spans="2:3" x14ac:dyDescent="0.25">
      <c r="B605" s="107"/>
      <c r="C605" s="106"/>
    </row>
    <row r="606" spans="2:3" x14ac:dyDescent="0.25">
      <c r="B606" s="107"/>
      <c r="C606" s="106"/>
    </row>
    <row r="607" spans="2:3" x14ac:dyDescent="0.25">
      <c r="B607" s="107"/>
      <c r="C607" s="106"/>
    </row>
    <row r="608" spans="2:3" x14ac:dyDescent="0.25">
      <c r="B608" s="107"/>
      <c r="C608" s="106"/>
    </row>
    <row r="609" spans="2:3" x14ac:dyDescent="0.25">
      <c r="B609" s="107"/>
      <c r="C609" s="106"/>
    </row>
    <row r="610" spans="2:3" x14ac:dyDescent="0.25">
      <c r="B610" s="107"/>
      <c r="C610" s="106"/>
    </row>
    <row r="611" spans="2:3" x14ac:dyDescent="0.25">
      <c r="B611" s="107"/>
      <c r="C611" s="106"/>
    </row>
    <row r="612" spans="2:3" x14ac:dyDescent="0.25">
      <c r="B612" s="107"/>
      <c r="C612" s="106"/>
    </row>
    <row r="613" spans="2:3" x14ac:dyDescent="0.25">
      <c r="B613" s="107"/>
      <c r="C613" s="106"/>
    </row>
    <row r="614" spans="2:3" x14ac:dyDescent="0.25">
      <c r="B614" s="107"/>
      <c r="C614" s="106"/>
    </row>
    <row r="615" spans="2:3" x14ac:dyDescent="0.25">
      <c r="B615" s="107"/>
      <c r="C615" s="106"/>
    </row>
    <row r="616" spans="2:3" x14ac:dyDescent="0.25">
      <c r="B616" s="107"/>
      <c r="C616" s="106"/>
    </row>
    <row r="617" spans="2:3" x14ac:dyDescent="0.25">
      <c r="B617" s="107"/>
      <c r="C617" s="106"/>
    </row>
    <row r="618" spans="2:3" x14ac:dyDescent="0.25">
      <c r="B618" s="107"/>
      <c r="C618" s="106"/>
    </row>
    <row r="619" spans="2:3" x14ac:dyDescent="0.25">
      <c r="B619" s="107"/>
      <c r="C619" s="106"/>
    </row>
    <row r="620" spans="2:3" x14ac:dyDescent="0.25">
      <c r="B620" s="107"/>
      <c r="C620" s="106"/>
    </row>
    <row r="621" spans="2:3" x14ac:dyDescent="0.25">
      <c r="B621" s="107"/>
      <c r="C621" s="106"/>
    </row>
    <row r="622" spans="2:3" x14ac:dyDescent="0.25">
      <c r="B622" s="107"/>
      <c r="C622" s="106"/>
    </row>
    <row r="623" spans="2:3" x14ac:dyDescent="0.25">
      <c r="B623" s="107"/>
      <c r="C623" s="106"/>
    </row>
    <row r="624" spans="2:3" x14ac:dyDescent="0.25">
      <c r="B624" s="107"/>
      <c r="C624" s="106"/>
    </row>
    <row r="625" spans="2:3" x14ac:dyDescent="0.25">
      <c r="B625" s="107"/>
      <c r="C625" s="106"/>
    </row>
    <row r="626" spans="2:3" x14ac:dyDescent="0.25">
      <c r="B626" s="107"/>
      <c r="C626" s="106"/>
    </row>
    <row r="627" spans="2:3" x14ac:dyDescent="0.25">
      <c r="B627" s="107"/>
      <c r="C627" s="106"/>
    </row>
    <row r="628" spans="2:3" x14ac:dyDescent="0.25">
      <c r="B628" s="107"/>
      <c r="C628" s="106"/>
    </row>
    <row r="629" spans="2:3" x14ac:dyDescent="0.25">
      <c r="B629" s="107"/>
      <c r="C629" s="106"/>
    </row>
    <row r="630" spans="2:3" x14ac:dyDescent="0.25">
      <c r="B630" s="107"/>
      <c r="C630" s="106"/>
    </row>
    <row r="631" spans="2:3" x14ac:dyDescent="0.25">
      <c r="B631" s="107"/>
      <c r="C631" s="106"/>
    </row>
    <row r="632" spans="2:3" x14ac:dyDescent="0.25">
      <c r="B632" s="107"/>
      <c r="C632" s="106"/>
    </row>
    <row r="633" spans="2:3" x14ac:dyDescent="0.25">
      <c r="B633" s="107"/>
      <c r="C633" s="106"/>
    </row>
    <row r="634" spans="2:3" x14ac:dyDescent="0.25">
      <c r="B634" s="107"/>
      <c r="C634" s="106"/>
    </row>
    <row r="635" spans="2:3" x14ac:dyDescent="0.25">
      <c r="B635" s="107"/>
      <c r="C635" s="106"/>
    </row>
    <row r="636" spans="2:3" x14ac:dyDescent="0.25">
      <c r="B636" s="107"/>
      <c r="C636" s="106"/>
    </row>
    <row r="637" spans="2:3" x14ac:dyDescent="0.25">
      <c r="B637" s="107"/>
      <c r="C637" s="106"/>
    </row>
    <row r="638" spans="2:3" x14ac:dyDescent="0.25">
      <c r="B638" s="107"/>
      <c r="C638" s="106"/>
    </row>
    <row r="639" spans="2:3" x14ac:dyDescent="0.25">
      <c r="B639" s="107"/>
      <c r="C639" s="106"/>
    </row>
    <row r="640" spans="2:3" x14ac:dyDescent="0.25">
      <c r="B640" s="107"/>
      <c r="C640" s="106"/>
    </row>
    <row r="641" spans="2:3" x14ac:dyDescent="0.25">
      <c r="B641" s="107"/>
      <c r="C641" s="106"/>
    </row>
    <row r="642" spans="2:3" x14ac:dyDescent="0.25">
      <c r="B642" s="107"/>
      <c r="C642" s="106"/>
    </row>
    <row r="643" spans="2:3" x14ac:dyDescent="0.25">
      <c r="B643" s="107"/>
      <c r="C643" s="106"/>
    </row>
    <row r="644" spans="2:3" x14ac:dyDescent="0.25">
      <c r="B644" s="107"/>
      <c r="C644" s="106"/>
    </row>
    <row r="645" spans="2:3" x14ac:dyDescent="0.25">
      <c r="B645" s="107"/>
      <c r="C645" s="106"/>
    </row>
    <row r="646" spans="2:3" x14ac:dyDescent="0.25">
      <c r="B646" s="107"/>
      <c r="C646" s="106"/>
    </row>
    <row r="647" spans="2:3" x14ac:dyDescent="0.25">
      <c r="B647" s="107"/>
      <c r="C647" s="106"/>
    </row>
    <row r="648" spans="2:3" x14ac:dyDescent="0.25">
      <c r="B648" s="107"/>
      <c r="C648" s="106"/>
    </row>
    <row r="649" spans="2:3" x14ac:dyDescent="0.25">
      <c r="B649" s="107"/>
      <c r="C649" s="106"/>
    </row>
    <row r="650" spans="2:3" x14ac:dyDescent="0.25">
      <c r="B650" s="107"/>
      <c r="C650" s="106"/>
    </row>
    <row r="651" spans="2:3" x14ac:dyDescent="0.25">
      <c r="B651" s="107"/>
      <c r="C651" s="106"/>
    </row>
    <row r="652" spans="2:3" x14ac:dyDescent="0.25">
      <c r="B652" s="107"/>
      <c r="C652" s="106"/>
    </row>
    <row r="653" spans="2:3" x14ac:dyDescent="0.25">
      <c r="B653" s="107"/>
      <c r="C653" s="106"/>
    </row>
    <row r="654" spans="2:3" x14ac:dyDescent="0.25">
      <c r="B654" s="107"/>
      <c r="C654" s="106"/>
    </row>
    <row r="655" spans="2:3" x14ac:dyDescent="0.25">
      <c r="B655" s="107"/>
      <c r="C655" s="106"/>
    </row>
    <row r="656" spans="2:3" x14ac:dyDescent="0.25">
      <c r="B656" s="107"/>
      <c r="C656" s="106"/>
    </row>
    <row r="657" spans="2:3" x14ac:dyDescent="0.25">
      <c r="B657" s="107"/>
      <c r="C657" s="106"/>
    </row>
    <row r="658" spans="2:3" x14ac:dyDescent="0.25">
      <c r="B658" s="107"/>
      <c r="C658" s="106"/>
    </row>
    <row r="659" spans="2:3" x14ac:dyDescent="0.25">
      <c r="B659" s="107"/>
      <c r="C659" s="106"/>
    </row>
    <row r="660" spans="2:3" x14ac:dyDescent="0.25">
      <c r="B660" s="107"/>
      <c r="C660" s="106"/>
    </row>
    <row r="661" spans="2:3" x14ac:dyDescent="0.25">
      <c r="B661" s="107"/>
      <c r="C661" s="106"/>
    </row>
    <row r="662" spans="2:3" x14ac:dyDescent="0.25">
      <c r="B662" s="107"/>
      <c r="C662" s="106"/>
    </row>
    <row r="663" spans="2:3" x14ac:dyDescent="0.25">
      <c r="B663" s="107"/>
      <c r="C663" s="106"/>
    </row>
    <row r="664" spans="2:3" x14ac:dyDescent="0.25">
      <c r="B664" s="107"/>
      <c r="C664" s="106"/>
    </row>
    <row r="665" spans="2:3" x14ac:dyDescent="0.25">
      <c r="B665" s="107"/>
      <c r="C665" s="106"/>
    </row>
    <row r="666" spans="2:3" x14ac:dyDescent="0.25">
      <c r="B666" s="107"/>
      <c r="C666" s="106"/>
    </row>
    <row r="667" spans="2:3" x14ac:dyDescent="0.25">
      <c r="B667" s="107"/>
      <c r="C667" s="106"/>
    </row>
    <row r="668" spans="2:3" x14ac:dyDescent="0.25">
      <c r="B668" s="107"/>
      <c r="C668" s="106"/>
    </row>
    <row r="669" spans="2:3" x14ac:dyDescent="0.25">
      <c r="B669" s="107"/>
      <c r="C669" s="106"/>
    </row>
    <row r="670" spans="2:3" x14ac:dyDescent="0.25">
      <c r="B670" s="107"/>
      <c r="C670" s="106"/>
    </row>
    <row r="671" spans="2:3" x14ac:dyDescent="0.25">
      <c r="B671" s="107"/>
      <c r="C671" s="106"/>
    </row>
    <row r="672" spans="2:3" x14ac:dyDescent="0.25">
      <c r="B672" s="107"/>
      <c r="C672" s="106"/>
    </row>
    <row r="673" spans="2:3" x14ac:dyDescent="0.25">
      <c r="B673" s="107"/>
      <c r="C673" s="106"/>
    </row>
    <row r="674" spans="2:3" x14ac:dyDescent="0.25">
      <c r="B674" s="107"/>
      <c r="C674" s="106"/>
    </row>
    <row r="675" spans="2:3" x14ac:dyDescent="0.25">
      <c r="B675" s="107"/>
      <c r="C675" s="106"/>
    </row>
    <row r="676" spans="2:3" x14ac:dyDescent="0.25">
      <c r="B676" s="107"/>
      <c r="C676" s="106"/>
    </row>
    <row r="677" spans="2:3" x14ac:dyDescent="0.25">
      <c r="B677" s="107"/>
      <c r="C677" s="106"/>
    </row>
    <row r="678" spans="2:3" x14ac:dyDescent="0.25">
      <c r="B678" s="107"/>
      <c r="C678" s="106"/>
    </row>
    <row r="679" spans="2:3" x14ac:dyDescent="0.25">
      <c r="B679" s="107"/>
      <c r="C679" s="106"/>
    </row>
    <row r="680" spans="2:3" x14ac:dyDescent="0.25">
      <c r="B680" s="107"/>
      <c r="C680" s="106"/>
    </row>
    <row r="681" spans="2:3" x14ac:dyDescent="0.25">
      <c r="B681" s="107"/>
      <c r="C681" s="106"/>
    </row>
    <row r="682" spans="2:3" x14ac:dyDescent="0.25">
      <c r="B682" s="107"/>
      <c r="C682" s="106"/>
    </row>
    <row r="683" spans="2:3" x14ac:dyDescent="0.25">
      <c r="B683" s="107"/>
      <c r="C683" s="106"/>
    </row>
    <row r="684" spans="2:3" x14ac:dyDescent="0.25">
      <c r="B684" s="107"/>
      <c r="C684" s="106"/>
    </row>
    <row r="685" spans="2:3" x14ac:dyDescent="0.25">
      <c r="B685" s="107"/>
      <c r="C685" s="106"/>
    </row>
    <row r="686" spans="2:3" x14ac:dyDescent="0.25">
      <c r="B686" s="107"/>
      <c r="C686" s="106"/>
    </row>
    <row r="687" spans="2:3" x14ac:dyDescent="0.25">
      <c r="B687" s="107"/>
      <c r="C687" s="106"/>
    </row>
    <row r="688" spans="2:3" x14ac:dyDescent="0.25">
      <c r="B688" s="107"/>
      <c r="C688" s="106"/>
    </row>
    <row r="689" spans="2:3" x14ac:dyDescent="0.25">
      <c r="B689" s="107"/>
      <c r="C689" s="106"/>
    </row>
    <row r="690" spans="2:3" x14ac:dyDescent="0.25">
      <c r="B690" s="107"/>
      <c r="C690" s="106"/>
    </row>
    <row r="691" spans="2:3" x14ac:dyDescent="0.25">
      <c r="B691" s="107"/>
      <c r="C691" s="106"/>
    </row>
    <row r="692" spans="2:3" x14ac:dyDescent="0.25">
      <c r="B692" s="107"/>
      <c r="C692" s="106"/>
    </row>
    <row r="693" spans="2:3" x14ac:dyDescent="0.25">
      <c r="B693" s="107"/>
      <c r="C693" s="106"/>
    </row>
    <row r="694" spans="2:3" x14ac:dyDescent="0.25">
      <c r="B694" s="107"/>
      <c r="C694" s="106"/>
    </row>
    <row r="695" spans="2:3" x14ac:dyDescent="0.25">
      <c r="B695" s="107"/>
      <c r="C695" s="106"/>
    </row>
    <row r="696" spans="2:3" x14ac:dyDescent="0.25">
      <c r="B696" s="107"/>
      <c r="C696" s="106"/>
    </row>
    <row r="697" spans="2:3" x14ac:dyDescent="0.25">
      <c r="B697" s="107"/>
      <c r="C697" s="106"/>
    </row>
    <row r="698" spans="2:3" x14ac:dyDescent="0.25">
      <c r="B698" s="107"/>
      <c r="C698" s="106"/>
    </row>
    <row r="699" spans="2:3" x14ac:dyDescent="0.25">
      <c r="B699" s="107"/>
      <c r="C699" s="106"/>
    </row>
    <row r="700" spans="2:3" x14ac:dyDescent="0.25">
      <c r="B700" s="107"/>
      <c r="C700" s="106"/>
    </row>
    <row r="701" spans="2:3" x14ac:dyDescent="0.25">
      <c r="B701" s="107"/>
      <c r="C701" s="106"/>
    </row>
    <row r="702" spans="2:3" x14ac:dyDescent="0.25">
      <c r="B702" s="107"/>
      <c r="C702" s="106"/>
    </row>
    <row r="703" spans="2:3" x14ac:dyDescent="0.25">
      <c r="B703" s="107"/>
      <c r="C703" s="106"/>
    </row>
    <row r="704" spans="2:3" x14ac:dyDescent="0.25">
      <c r="B704" s="107"/>
      <c r="C704" s="106"/>
    </row>
    <row r="705" spans="2:3" x14ac:dyDescent="0.25">
      <c r="B705" s="107"/>
      <c r="C705" s="106"/>
    </row>
    <row r="706" spans="2:3" x14ac:dyDescent="0.25">
      <c r="B706" s="107"/>
      <c r="C706" s="106"/>
    </row>
    <row r="707" spans="2:3" x14ac:dyDescent="0.25">
      <c r="B707" s="107"/>
      <c r="C707" s="106"/>
    </row>
    <row r="708" spans="2:3" x14ac:dyDescent="0.25">
      <c r="B708" s="107"/>
      <c r="C708" s="106"/>
    </row>
    <row r="709" spans="2:3" x14ac:dyDescent="0.25">
      <c r="B709" s="107"/>
      <c r="C709" s="106"/>
    </row>
    <row r="710" spans="2:3" x14ac:dyDescent="0.25">
      <c r="B710" s="107"/>
      <c r="C710" s="106"/>
    </row>
    <row r="711" spans="2:3" x14ac:dyDescent="0.25">
      <c r="B711" s="107"/>
      <c r="C711" s="106"/>
    </row>
    <row r="712" spans="2:3" x14ac:dyDescent="0.25">
      <c r="B712" s="107"/>
      <c r="C712" s="106"/>
    </row>
    <row r="713" spans="2:3" x14ac:dyDescent="0.25">
      <c r="B713" s="107"/>
      <c r="C713" s="106"/>
    </row>
    <row r="714" spans="2:3" x14ac:dyDescent="0.25">
      <c r="B714" s="107"/>
      <c r="C714" s="106"/>
    </row>
    <row r="715" spans="2:3" x14ac:dyDescent="0.25">
      <c r="B715" s="107"/>
      <c r="C715" s="106"/>
    </row>
    <row r="716" spans="2:3" x14ac:dyDescent="0.25">
      <c r="B716" s="107"/>
      <c r="C716" s="106"/>
    </row>
    <row r="717" spans="2:3" x14ac:dyDescent="0.25">
      <c r="B717" s="107"/>
      <c r="C717" s="106"/>
    </row>
    <row r="718" spans="2:3" x14ac:dyDescent="0.25">
      <c r="B718" s="107"/>
      <c r="C718" s="106"/>
    </row>
    <row r="719" spans="2:3" x14ac:dyDescent="0.25">
      <c r="B719" s="107"/>
      <c r="C719" s="106"/>
    </row>
    <row r="720" spans="2:3" x14ac:dyDescent="0.25">
      <c r="B720" s="107"/>
      <c r="C720" s="106"/>
    </row>
    <row r="721" spans="2:3" x14ac:dyDescent="0.25">
      <c r="B721" s="107"/>
      <c r="C721" s="106"/>
    </row>
    <row r="722" spans="2:3" x14ac:dyDescent="0.25">
      <c r="B722" s="107"/>
      <c r="C722" s="106"/>
    </row>
    <row r="723" spans="2:3" x14ac:dyDescent="0.25">
      <c r="B723" s="107"/>
      <c r="C723" s="106"/>
    </row>
    <row r="724" spans="2:3" x14ac:dyDescent="0.25">
      <c r="B724" s="107"/>
      <c r="C724" s="106"/>
    </row>
    <row r="725" spans="2:3" x14ac:dyDescent="0.25">
      <c r="B725" s="107"/>
      <c r="C725" s="106"/>
    </row>
    <row r="726" spans="2:3" x14ac:dyDescent="0.25">
      <c r="B726" s="107"/>
      <c r="C726" s="106"/>
    </row>
    <row r="727" spans="2:3" x14ac:dyDescent="0.25">
      <c r="B727" s="107"/>
      <c r="C727" s="106"/>
    </row>
    <row r="728" spans="2:3" x14ac:dyDescent="0.25">
      <c r="B728" s="107"/>
      <c r="C728" s="106"/>
    </row>
    <row r="729" spans="2:3" x14ac:dyDescent="0.25">
      <c r="B729" s="107"/>
      <c r="C729" s="106"/>
    </row>
    <row r="730" spans="2:3" x14ac:dyDescent="0.25">
      <c r="B730" s="107"/>
      <c r="C730" s="106"/>
    </row>
    <row r="731" spans="2:3" x14ac:dyDescent="0.25">
      <c r="B731" s="107"/>
      <c r="C731" s="106"/>
    </row>
    <row r="732" spans="2:3" x14ac:dyDescent="0.25">
      <c r="B732" s="107"/>
      <c r="C732" s="106"/>
    </row>
    <row r="733" spans="2:3" x14ac:dyDescent="0.25">
      <c r="B733" s="107"/>
      <c r="C733" s="106"/>
    </row>
    <row r="734" spans="2:3" x14ac:dyDescent="0.25">
      <c r="B734" s="107"/>
      <c r="C734" s="106"/>
    </row>
    <row r="735" spans="2:3" x14ac:dyDescent="0.25">
      <c r="B735" s="107"/>
      <c r="C735" s="106"/>
    </row>
    <row r="736" spans="2:3" x14ac:dyDescent="0.25">
      <c r="B736" s="107"/>
      <c r="C736" s="106"/>
    </row>
    <row r="737" spans="2:3" x14ac:dyDescent="0.25">
      <c r="B737" s="107"/>
      <c r="C737" s="106"/>
    </row>
    <row r="738" spans="2:3" x14ac:dyDescent="0.25">
      <c r="B738" s="107"/>
      <c r="C738" s="106"/>
    </row>
    <row r="739" spans="2:3" x14ac:dyDescent="0.25">
      <c r="B739" s="107"/>
      <c r="C739" s="106"/>
    </row>
    <row r="740" spans="2:3" x14ac:dyDescent="0.25">
      <c r="B740" s="107"/>
      <c r="C740" s="106"/>
    </row>
    <row r="741" spans="2:3" x14ac:dyDescent="0.25">
      <c r="B741" s="107"/>
      <c r="C741" s="106"/>
    </row>
    <row r="742" spans="2:3" x14ac:dyDescent="0.25">
      <c r="B742" s="107"/>
      <c r="C742" s="106"/>
    </row>
    <row r="743" spans="2:3" x14ac:dyDescent="0.25">
      <c r="B743" s="107"/>
      <c r="C743" s="106"/>
    </row>
    <row r="744" spans="2:3" x14ac:dyDescent="0.25">
      <c r="B744" s="107"/>
      <c r="C744" s="106"/>
    </row>
    <row r="745" spans="2:3" x14ac:dyDescent="0.25">
      <c r="B745" s="107"/>
      <c r="C745" s="106"/>
    </row>
    <row r="746" spans="2:3" x14ac:dyDescent="0.25">
      <c r="B746" s="107"/>
      <c r="C746" s="106"/>
    </row>
    <row r="747" spans="2:3" x14ac:dyDescent="0.25">
      <c r="B747" s="107"/>
      <c r="C747" s="106"/>
    </row>
    <row r="748" spans="2:3" x14ac:dyDescent="0.25">
      <c r="B748" s="107"/>
      <c r="C748" s="106"/>
    </row>
    <row r="749" spans="2:3" x14ac:dyDescent="0.25">
      <c r="B749" s="107"/>
      <c r="C749" s="106"/>
    </row>
    <row r="750" spans="2:3" x14ac:dyDescent="0.25">
      <c r="B750" s="107"/>
      <c r="C750" s="106"/>
    </row>
    <row r="751" spans="2:3" x14ac:dyDescent="0.25">
      <c r="B751" s="107"/>
      <c r="C751" s="106"/>
    </row>
    <row r="752" spans="2:3" x14ac:dyDescent="0.25">
      <c r="B752" s="107"/>
      <c r="C752" s="106"/>
    </row>
    <row r="753" spans="2:3" x14ac:dyDescent="0.25">
      <c r="B753" s="107"/>
      <c r="C753" s="106"/>
    </row>
    <row r="754" spans="2:3" x14ac:dyDescent="0.25">
      <c r="B754" s="107"/>
      <c r="C754" s="106"/>
    </row>
    <row r="755" spans="2:3" x14ac:dyDescent="0.25">
      <c r="B755" s="107"/>
      <c r="C755" s="106"/>
    </row>
    <row r="756" spans="2:3" x14ac:dyDescent="0.25">
      <c r="B756" s="107"/>
      <c r="C756" s="106"/>
    </row>
    <row r="757" spans="2:3" x14ac:dyDescent="0.25">
      <c r="B757" s="107"/>
      <c r="C757" s="106"/>
    </row>
    <row r="758" spans="2:3" x14ac:dyDescent="0.25">
      <c r="B758" s="107"/>
      <c r="C758" s="106"/>
    </row>
    <row r="759" spans="2:3" x14ac:dyDescent="0.25">
      <c r="B759" s="107"/>
      <c r="C759" s="106"/>
    </row>
    <row r="760" spans="2:3" x14ac:dyDescent="0.25">
      <c r="B760" s="107"/>
      <c r="C760" s="106"/>
    </row>
    <row r="761" spans="2:3" x14ac:dyDescent="0.25">
      <c r="B761" s="107"/>
      <c r="C761" s="106"/>
    </row>
    <row r="762" spans="2:3" x14ac:dyDescent="0.25">
      <c r="B762" s="107"/>
      <c r="C762" s="106"/>
    </row>
    <row r="763" spans="2:3" x14ac:dyDescent="0.25">
      <c r="B763" s="107"/>
      <c r="C763" s="106"/>
    </row>
    <row r="764" spans="2:3" x14ac:dyDescent="0.25">
      <c r="B764" s="107"/>
      <c r="C764" s="106"/>
    </row>
    <row r="765" spans="2:3" x14ac:dyDescent="0.25">
      <c r="B765" s="107"/>
      <c r="C765" s="106"/>
    </row>
    <row r="766" spans="2:3" x14ac:dyDescent="0.25">
      <c r="B766" s="107"/>
      <c r="C766" s="106"/>
    </row>
    <row r="767" spans="2:3" x14ac:dyDescent="0.25">
      <c r="B767" s="107"/>
      <c r="C767" s="106"/>
    </row>
    <row r="768" spans="2:3" x14ac:dyDescent="0.25">
      <c r="B768" s="107"/>
      <c r="C768" s="106"/>
    </row>
    <row r="769" spans="2:3" x14ac:dyDescent="0.25">
      <c r="B769" s="107"/>
      <c r="C769" s="106"/>
    </row>
    <row r="770" spans="2:3" x14ac:dyDescent="0.25">
      <c r="B770" s="107"/>
      <c r="C770" s="106"/>
    </row>
    <row r="771" spans="2:3" x14ac:dyDescent="0.25">
      <c r="B771" s="107"/>
      <c r="C771" s="106"/>
    </row>
    <row r="772" spans="2:3" x14ac:dyDescent="0.25">
      <c r="B772" s="107"/>
      <c r="C772" s="106"/>
    </row>
    <row r="773" spans="2:3" x14ac:dyDescent="0.25">
      <c r="B773" s="107"/>
      <c r="C773" s="106"/>
    </row>
    <row r="774" spans="2:3" x14ac:dyDescent="0.25">
      <c r="B774" s="107"/>
      <c r="C774" s="106"/>
    </row>
    <row r="775" spans="2:3" x14ac:dyDescent="0.25">
      <c r="B775" s="107"/>
      <c r="C775" s="106"/>
    </row>
    <row r="776" spans="2:3" x14ac:dyDescent="0.25">
      <c r="B776" s="107"/>
      <c r="C776" s="106"/>
    </row>
    <row r="777" spans="2:3" x14ac:dyDescent="0.25">
      <c r="B777" s="107"/>
      <c r="C777" s="106"/>
    </row>
    <row r="778" spans="2:3" x14ac:dyDescent="0.25">
      <c r="B778" s="107"/>
      <c r="C778" s="106"/>
    </row>
    <row r="779" spans="2:3" x14ac:dyDescent="0.25">
      <c r="B779" s="107"/>
      <c r="C779" s="106"/>
    </row>
    <row r="780" spans="2:3" x14ac:dyDescent="0.25">
      <c r="B780" s="107"/>
      <c r="C780" s="106"/>
    </row>
    <row r="781" spans="2:3" x14ac:dyDescent="0.25">
      <c r="B781" s="107"/>
      <c r="C781" s="106"/>
    </row>
    <row r="782" spans="2:3" x14ac:dyDescent="0.25">
      <c r="B782" s="107"/>
      <c r="C782" s="106"/>
    </row>
    <row r="783" spans="2:3" x14ac:dyDescent="0.25">
      <c r="B783" s="107"/>
      <c r="C783" s="106"/>
    </row>
    <row r="784" spans="2:3" x14ac:dyDescent="0.25">
      <c r="B784" s="107"/>
      <c r="C784" s="106"/>
    </row>
    <row r="785" spans="2:3" x14ac:dyDescent="0.25">
      <c r="B785" s="107"/>
      <c r="C785" s="106"/>
    </row>
    <row r="786" spans="2:3" x14ac:dyDescent="0.25">
      <c r="B786" s="107"/>
      <c r="C786" s="106"/>
    </row>
    <row r="787" spans="2:3" x14ac:dyDescent="0.25">
      <c r="B787" s="107"/>
      <c r="C787" s="106"/>
    </row>
    <row r="788" spans="2:3" x14ac:dyDescent="0.25">
      <c r="B788" s="107"/>
      <c r="C788" s="106"/>
    </row>
    <row r="789" spans="2:3" x14ac:dyDescent="0.25">
      <c r="B789" s="107"/>
      <c r="C789" s="106"/>
    </row>
    <row r="790" spans="2:3" x14ac:dyDescent="0.25">
      <c r="B790" s="107"/>
      <c r="C790" s="106"/>
    </row>
    <row r="791" spans="2:3" x14ac:dyDescent="0.25">
      <c r="B791" s="107"/>
      <c r="C791" s="106"/>
    </row>
    <row r="792" spans="2:3" x14ac:dyDescent="0.25">
      <c r="B792" s="107"/>
      <c r="C792" s="106"/>
    </row>
    <row r="793" spans="2:3" x14ac:dyDescent="0.25">
      <c r="B793" s="107"/>
      <c r="C793" s="106"/>
    </row>
    <row r="794" spans="2:3" x14ac:dyDescent="0.25">
      <c r="B794" s="107"/>
      <c r="C794" s="106"/>
    </row>
    <row r="795" spans="2:3" x14ac:dyDescent="0.25">
      <c r="B795" s="107"/>
      <c r="C795" s="106"/>
    </row>
    <row r="796" spans="2:3" x14ac:dyDescent="0.25">
      <c r="B796" s="107"/>
      <c r="C796" s="106"/>
    </row>
    <row r="797" spans="2:3" x14ac:dyDescent="0.25">
      <c r="B797" s="107"/>
      <c r="C797" s="106"/>
    </row>
    <row r="798" spans="2:3" x14ac:dyDescent="0.25">
      <c r="B798" s="107"/>
      <c r="C798" s="106"/>
    </row>
    <row r="799" spans="2:3" x14ac:dyDescent="0.25">
      <c r="B799" s="107"/>
      <c r="C799" s="106"/>
    </row>
    <row r="800" spans="2:3" x14ac:dyDescent="0.25">
      <c r="B800" s="107"/>
      <c r="C800" s="106"/>
    </row>
    <row r="801" spans="2:3" x14ac:dyDescent="0.25">
      <c r="B801" s="107"/>
      <c r="C801" s="106"/>
    </row>
    <row r="802" spans="2:3" x14ac:dyDescent="0.25">
      <c r="B802" s="107"/>
      <c r="C802" s="106"/>
    </row>
    <row r="803" spans="2:3" x14ac:dyDescent="0.25">
      <c r="B803" s="107"/>
      <c r="C803" s="106"/>
    </row>
    <row r="804" spans="2:3" x14ac:dyDescent="0.25">
      <c r="B804" s="107"/>
      <c r="C804" s="106"/>
    </row>
    <row r="805" spans="2:3" x14ac:dyDescent="0.25">
      <c r="B805" s="107"/>
      <c r="C805" s="106"/>
    </row>
    <row r="806" spans="2:3" x14ac:dyDescent="0.25">
      <c r="B806" s="107"/>
      <c r="C806" s="106"/>
    </row>
    <row r="807" spans="2:3" x14ac:dyDescent="0.25">
      <c r="B807" s="107"/>
      <c r="C807" s="106"/>
    </row>
    <row r="808" spans="2:3" x14ac:dyDescent="0.25">
      <c r="B808" s="107"/>
      <c r="C808" s="106"/>
    </row>
    <row r="809" spans="2:3" x14ac:dyDescent="0.25">
      <c r="B809" s="107"/>
      <c r="C809" s="106"/>
    </row>
    <row r="810" spans="2:3" x14ac:dyDescent="0.25">
      <c r="B810" s="107"/>
      <c r="C810" s="106"/>
    </row>
    <row r="811" spans="2:3" x14ac:dyDescent="0.25">
      <c r="B811" s="107"/>
      <c r="C811" s="106"/>
    </row>
    <row r="812" spans="2:3" x14ac:dyDescent="0.25">
      <c r="B812" s="107"/>
      <c r="C812" s="106"/>
    </row>
    <row r="813" spans="2:3" x14ac:dyDescent="0.25">
      <c r="B813" s="107"/>
      <c r="C813" s="106"/>
    </row>
    <row r="814" spans="2:3" x14ac:dyDescent="0.25">
      <c r="B814" s="107"/>
      <c r="C814" s="106"/>
    </row>
    <row r="815" spans="2:3" x14ac:dyDescent="0.25">
      <c r="B815" s="107"/>
      <c r="C815" s="106"/>
    </row>
    <row r="816" spans="2:3" x14ac:dyDescent="0.25">
      <c r="B816" s="107"/>
      <c r="C816" s="106"/>
    </row>
    <row r="817" spans="2:3" x14ac:dyDescent="0.25">
      <c r="B817" s="107"/>
      <c r="C817" s="106"/>
    </row>
    <row r="818" spans="2:3" x14ac:dyDescent="0.25">
      <c r="B818" s="107"/>
      <c r="C818" s="106"/>
    </row>
    <row r="819" spans="2:3" x14ac:dyDescent="0.25">
      <c r="B819" s="107"/>
      <c r="C819" s="106"/>
    </row>
    <row r="820" spans="2:3" x14ac:dyDescent="0.25">
      <c r="B820" s="107"/>
      <c r="C820" s="106"/>
    </row>
    <row r="821" spans="2:3" x14ac:dyDescent="0.25">
      <c r="B821" s="107"/>
      <c r="C821" s="106"/>
    </row>
    <row r="822" spans="2:3" x14ac:dyDescent="0.25">
      <c r="B822" s="107"/>
      <c r="C822" s="106"/>
    </row>
    <row r="823" spans="2:3" x14ac:dyDescent="0.25">
      <c r="B823" s="107"/>
      <c r="C823" s="106"/>
    </row>
    <row r="824" spans="2:3" x14ac:dyDescent="0.25">
      <c r="B824" s="107"/>
      <c r="C824" s="106"/>
    </row>
    <row r="825" spans="2:3" x14ac:dyDescent="0.25">
      <c r="B825" s="107"/>
      <c r="C825" s="106"/>
    </row>
    <row r="826" spans="2:3" x14ac:dyDescent="0.25">
      <c r="B826" s="107"/>
      <c r="C826" s="106"/>
    </row>
    <row r="827" spans="2:3" x14ac:dyDescent="0.25">
      <c r="B827" s="107"/>
      <c r="C827" s="106"/>
    </row>
    <row r="828" spans="2:3" x14ac:dyDescent="0.25">
      <c r="B828" s="107"/>
      <c r="C828" s="106"/>
    </row>
    <row r="829" spans="2:3" x14ac:dyDescent="0.25">
      <c r="B829" s="107"/>
      <c r="C829" s="106"/>
    </row>
    <row r="830" spans="2:3" x14ac:dyDescent="0.25">
      <c r="B830" s="107"/>
      <c r="C830" s="106"/>
    </row>
    <row r="831" spans="2:3" x14ac:dyDescent="0.25">
      <c r="B831" s="107"/>
      <c r="C831" s="106"/>
    </row>
    <row r="832" spans="2:3" x14ac:dyDescent="0.25">
      <c r="B832" s="107"/>
      <c r="C832" s="106"/>
    </row>
    <row r="833" spans="2:3" x14ac:dyDescent="0.25">
      <c r="B833" s="107"/>
      <c r="C833" s="106"/>
    </row>
    <row r="834" spans="2:3" x14ac:dyDescent="0.25">
      <c r="B834" s="107"/>
      <c r="C834" s="106"/>
    </row>
    <row r="835" spans="2:3" x14ac:dyDescent="0.25">
      <c r="B835" s="107"/>
      <c r="C835" s="106"/>
    </row>
    <row r="836" spans="2:3" x14ac:dyDescent="0.25">
      <c r="B836" s="107"/>
      <c r="C836" s="106"/>
    </row>
    <row r="837" spans="2:3" x14ac:dyDescent="0.25">
      <c r="B837" s="107"/>
      <c r="C837" s="106"/>
    </row>
    <row r="838" spans="2:3" x14ac:dyDescent="0.25">
      <c r="B838" s="107"/>
      <c r="C838" s="106"/>
    </row>
    <row r="839" spans="2:3" x14ac:dyDescent="0.25">
      <c r="B839" s="107"/>
      <c r="C839" s="106"/>
    </row>
    <row r="840" spans="2:3" x14ac:dyDescent="0.25">
      <c r="B840" s="107"/>
      <c r="C840" s="106"/>
    </row>
    <row r="841" spans="2:3" x14ac:dyDescent="0.25">
      <c r="B841" s="107"/>
      <c r="C841" s="106"/>
    </row>
    <row r="842" spans="2:3" x14ac:dyDescent="0.25">
      <c r="B842" s="107"/>
      <c r="C842" s="106"/>
    </row>
    <row r="843" spans="2:3" x14ac:dyDescent="0.25">
      <c r="B843" s="107"/>
      <c r="C843" s="106"/>
    </row>
    <row r="844" spans="2:3" x14ac:dyDescent="0.25">
      <c r="B844" s="107"/>
      <c r="C844" s="106"/>
    </row>
    <row r="845" spans="2:3" x14ac:dyDescent="0.25">
      <c r="B845" s="107"/>
      <c r="C845" s="106"/>
    </row>
    <row r="846" spans="2:3" x14ac:dyDescent="0.25">
      <c r="B846" s="107"/>
      <c r="C846" s="106"/>
    </row>
    <row r="847" spans="2:3" x14ac:dyDescent="0.25">
      <c r="B847" s="107"/>
      <c r="C847" s="106"/>
    </row>
    <row r="848" spans="2:3" x14ac:dyDescent="0.25">
      <c r="B848" s="107"/>
      <c r="C848" s="106"/>
    </row>
    <row r="849" spans="2:3" x14ac:dyDescent="0.25">
      <c r="B849" s="107"/>
      <c r="C849" s="106"/>
    </row>
    <row r="850" spans="2:3" x14ac:dyDescent="0.25">
      <c r="B850" s="107"/>
      <c r="C850" s="106"/>
    </row>
    <row r="851" spans="2:3" x14ac:dyDescent="0.25">
      <c r="B851" s="107"/>
      <c r="C851" s="106"/>
    </row>
    <row r="852" spans="2:3" x14ac:dyDescent="0.25">
      <c r="B852" s="107"/>
      <c r="C852" s="106"/>
    </row>
    <row r="853" spans="2:3" x14ac:dyDescent="0.25">
      <c r="B853" s="107"/>
      <c r="C853" s="106"/>
    </row>
    <row r="854" spans="2:3" x14ac:dyDescent="0.25">
      <c r="B854" s="107"/>
      <c r="C854" s="106"/>
    </row>
    <row r="855" spans="2:3" x14ac:dyDescent="0.25">
      <c r="B855" s="107"/>
      <c r="C855" s="106"/>
    </row>
    <row r="856" spans="2:3" x14ac:dyDescent="0.25">
      <c r="B856" s="107"/>
      <c r="C856" s="106"/>
    </row>
    <row r="857" spans="2:3" x14ac:dyDescent="0.25">
      <c r="B857" s="107"/>
      <c r="C857" s="106"/>
    </row>
    <row r="858" spans="2:3" x14ac:dyDescent="0.25">
      <c r="B858" s="107"/>
      <c r="C858" s="106"/>
    </row>
    <row r="859" spans="2:3" x14ac:dyDescent="0.25">
      <c r="B859" s="107"/>
      <c r="C859" s="106"/>
    </row>
    <row r="860" spans="2:3" x14ac:dyDescent="0.25">
      <c r="B860" s="107"/>
      <c r="C860" s="106"/>
    </row>
    <row r="861" spans="2:3" x14ac:dyDescent="0.25">
      <c r="B861" s="107"/>
      <c r="C861" s="106"/>
    </row>
    <row r="862" spans="2:3" x14ac:dyDescent="0.25">
      <c r="B862" s="107"/>
      <c r="C862" s="106"/>
    </row>
    <row r="863" spans="2:3" x14ac:dyDescent="0.25">
      <c r="B863" s="107"/>
      <c r="C863" s="106"/>
    </row>
    <row r="864" spans="2:3" x14ac:dyDescent="0.25">
      <c r="B864" s="107"/>
      <c r="C864" s="106"/>
    </row>
    <row r="865" spans="2:3" x14ac:dyDescent="0.25">
      <c r="B865" s="107"/>
      <c r="C865" s="106"/>
    </row>
    <row r="866" spans="2:3" x14ac:dyDescent="0.25">
      <c r="B866" s="107"/>
      <c r="C866" s="106"/>
    </row>
    <row r="867" spans="2:3" x14ac:dyDescent="0.25">
      <c r="B867" s="107"/>
      <c r="C867" s="106"/>
    </row>
    <row r="868" spans="2:3" x14ac:dyDescent="0.25">
      <c r="B868" s="107"/>
      <c r="C868" s="106"/>
    </row>
    <row r="869" spans="2:3" x14ac:dyDescent="0.25">
      <c r="B869" s="107"/>
      <c r="C869" s="106"/>
    </row>
    <row r="870" spans="2:3" x14ac:dyDescent="0.25">
      <c r="B870" s="107"/>
      <c r="C870" s="106"/>
    </row>
    <row r="871" spans="2:3" x14ac:dyDescent="0.25">
      <c r="B871" s="107"/>
      <c r="C871" s="106"/>
    </row>
    <row r="872" spans="2:3" x14ac:dyDescent="0.25">
      <c r="B872" s="107"/>
      <c r="C872" s="106"/>
    </row>
    <row r="873" spans="2:3" x14ac:dyDescent="0.25">
      <c r="B873" s="107"/>
      <c r="C873" s="106"/>
    </row>
    <row r="874" spans="2:3" x14ac:dyDescent="0.25">
      <c r="B874" s="107"/>
      <c r="C874" s="106"/>
    </row>
    <row r="875" spans="2:3" x14ac:dyDescent="0.25">
      <c r="B875" s="107"/>
      <c r="C875" s="106"/>
    </row>
    <row r="876" spans="2:3" x14ac:dyDescent="0.25">
      <c r="B876" s="107"/>
      <c r="C876" s="106"/>
    </row>
    <row r="877" spans="2:3" x14ac:dyDescent="0.25">
      <c r="B877" s="107"/>
      <c r="C877" s="106"/>
    </row>
    <row r="878" spans="2:3" x14ac:dyDescent="0.25">
      <c r="B878" s="107"/>
      <c r="C878" s="106"/>
    </row>
    <row r="879" spans="2:3" x14ac:dyDescent="0.25">
      <c r="B879" s="107"/>
      <c r="C879" s="106"/>
    </row>
    <row r="880" spans="2:3" x14ac:dyDescent="0.25">
      <c r="B880" s="107"/>
      <c r="C880" s="106"/>
    </row>
    <row r="881" spans="2:3" x14ac:dyDescent="0.25">
      <c r="B881" s="107"/>
      <c r="C881" s="106"/>
    </row>
    <row r="882" spans="2:3" x14ac:dyDescent="0.25">
      <c r="B882" s="107"/>
      <c r="C882" s="106"/>
    </row>
    <row r="883" spans="2:3" x14ac:dyDescent="0.25">
      <c r="B883" s="107"/>
      <c r="C883" s="106"/>
    </row>
    <row r="884" spans="2:3" x14ac:dyDescent="0.25">
      <c r="B884" s="107"/>
      <c r="C884" s="106"/>
    </row>
    <row r="885" spans="2:3" x14ac:dyDescent="0.25">
      <c r="B885" s="107"/>
      <c r="C885" s="106"/>
    </row>
    <row r="886" spans="2:3" x14ac:dyDescent="0.25">
      <c r="B886" s="107"/>
      <c r="C886" s="106"/>
    </row>
    <row r="887" spans="2:3" x14ac:dyDescent="0.25">
      <c r="B887" s="107"/>
      <c r="C887" s="106"/>
    </row>
    <row r="888" spans="2:3" x14ac:dyDescent="0.25">
      <c r="B888" s="107"/>
      <c r="C888" s="106"/>
    </row>
    <row r="889" spans="2:3" x14ac:dyDescent="0.25">
      <c r="B889" s="107"/>
      <c r="C889" s="106"/>
    </row>
    <row r="890" spans="2:3" x14ac:dyDescent="0.25">
      <c r="B890" s="107"/>
      <c r="C890" s="106"/>
    </row>
    <row r="891" spans="2:3" x14ac:dyDescent="0.25">
      <c r="B891" s="107"/>
      <c r="C891" s="106"/>
    </row>
    <row r="892" spans="2:3" x14ac:dyDescent="0.25">
      <c r="B892" s="107"/>
      <c r="C892" s="106"/>
    </row>
    <row r="893" spans="2:3" x14ac:dyDescent="0.25">
      <c r="B893" s="107"/>
      <c r="C893" s="106"/>
    </row>
    <row r="894" spans="2:3" x14ac:dyDescent="0.25">
      <c r="B894" s="107"/>
      <c r="C894" s="106"/>
    </row>
    <row r="895" spans="2:3" x14ac:dyDescent="0.25">
      <c r="B895" s="107"/>
      <c r="C895" s="106"/>
    </row>
    <row r="896" spans="2:3" x14ac:dyDescent="0.25">
      <c r="B896" s="107"/>
      <c r="C896" s="106"/>
    </row>
    <row r="897" spans="2:3" x14ac:dyDescent="0.25">
      <c r="B897" s="107"/>
      <c r="C897" s="106"/>
    </row>
    <row r="898" spans="2:3" x14ac:dyDescent="0.25">
      <c r="B898" s="107"/>
      <c r="C898" s="106"/>
    </row>
    <row r="899" spans="2:3" x14ac:dyDescent="0.25">
      <c r="B899" s="107"/>
      <c r="C899" s="106"/>
    </row>
    <row r="900" spans="2:3" x14ac:dyDescent="0.25">
      <c r="B900" s="107"/>
      <c r="C900" s="106"/>
    </row>
    <row r="901" spans="2:3" x14ac:dyDescent="0.25">
      <c r="B901" s="107"/>
      <c r="C901" s="106"/>
    </row>
    <row r="902" spans="2:3" x14ac:dyDescent="0.25">
      <c r="B902" s="107"/>
      <c r="C902" s="106"/>
    </row>
    <row r="903" spans="2:3" x14ac:dyDescent="0.25">
      <c r="B903" s="107"/>
      <c r="C903" s="106"/>
    </row>
    <row r="904" spans="2:3" x14ac:dyDescent="0.25">
      <c r="B904" s="107"/>
      <c r="C904" s="106"/>
    </row>
    <row r="905" spans="2:3" x14ac:dyDescent="0.25">
      <c r="B905" s="107"/>
      <c r="C905" s="106"/>
    </row>
    <row r="906" spans="2:3" x14ac:dyDescent="0.25">
      <c r="B906" s="107"/>
      <c r="C906" s="106"/>
    </row>
    <row r="907" spans="2:3" x14ac:dyDescent="0.25">
      <c r="B907" s="107"/>
      <c r="C907" s="106"/>
    </row>
    <row r="908" spans="2:3" x14ac:dyDescent="0.25">
      <c r="B908" s="107"/>
      <c r="C908" s="106"/>
    </row>
    <row r="909" spans="2:3" x14ac:dyDescent="0.25">
      <c r="B909" s="107"/>
      <c r="C909" s="106"/>
    </row>
    <row r="910" spans="2:3" x14ac:dyDescent="0.25">
      <c r="B910" s="107"/>
      <c r="C910" s="106"/>
    </row>
    <row r="911" spans="2:3" x14ac:dyDescent="0.25">
      <c r="B911" s="107"/>
      <c r="C911" s="106"/>
    </row>
    <row r="912" spans="2:3" x14ac:dyDescent="0.25">
      <c r="B912" s="107"/>
      <c r="C912" s="106"/>
    </row>
    <row r="913" spans="2:3" x14ac:dyDescent="0.25">
      <c r="B913" s="107"/>
      <c r="C913" s="106"/>
    </row>
    <row r="914" spans="2:3" x14ac:dyDescent="0.25">
      <c r="B914" s="107"/>
      <c r="C914" s="106"/>
    </row>
    <row r="915" spans="2:3" x14ac:dyDescent="0.25">
      <c r="B915" s="107"/>
      <c r="C915" s="106"/>
    </row>
    <row r="916" spans="2:3" x14ac:dyDescent="0.25">
      <c r="B916" s="107"/>
      <c r="C916" s="106"/>
    </row>
    <row r="917" spans="2:3" x14ac:dyDescent="0.25">
      <c r="B917" s="107"/>
      <c r="C917" s="106"/>
    </row>
    <row r="918" spans="2:3" x14ac:dyDescent="0.25">
      <c r="B918" s="107"/>
      <c r="C918" s="106"/>
    </row>
    <row r="919" spans="2:3" x14ac:dyDescent="0.25">
      <c r="B919" s="107"/>
      <c r="C919" s="106"/>
    </row>
    <row r="920" spans="2:3" x14ac:dyDescent="0.25">
      <c r="B920" s="107"/>
      <c r="C920" s="106"/>
    </row>
    <row r="921" spans="2:3" x14ac:dyDescent="0.25">
      <c r="B921" s="107"/>
      <c r="C921" s="106"/>
    </row>
    <row r="922" spans="2:3" x14ac:dyDescent="0.25">
      <c r="B922" s="107"/>
      <c r="C922" s="106"/>
    </row>
    <row r="923" spans="2:3" x14ac:dyDescent="0.25">
      <c r="B923" s="107"/>
      <c r="C923" s="106"/>
    </row>
    <row r="924" spans="2:3" x14ac:dyDescent="0.25">
      <c r="B924" s="107"/>
      <c r="C924" s="106"/>
    </row>
    <row r="925" spans="2:3" x14ac:dyDescent="0.25">
      <c r="B925" s="107"/>
      <c r="C925" s="106"/>
    </row>
    <row r="926" spans="2:3" x14ac:dyDescent="0.25">
      <c r="B926" s="107"/>
      <c r="C926" s="106"/>
    </row>
    <row r="927" spans="2:3" x14ac:dyDescent="0.25">
      <c r="B927" s="107"/>
      <c r="C927" s="106"/>
    </row>
    <row r="928" spans="2:3" x14ac:dyDescent="0.25">
      <c r="B928" s="107"/>
      <c r="C928" s="106"/>
    </row>
    <row r="929" spans="2:3" x14ac:dyDescent="0.25">
      <c r="B929" s="107"/>
      <c r="C929" s="106"/>
    </row>
    <row r="930" spans="2:3" x14ac:dyDescent="0.25">
      <c r="B930" s="107"/>
      <c r="C930" s="106"/>
    </row>
    <row r="931" spans="2:3" x14ac:dyDescent="0.25">
      <c r="B931" s="107"/>
      <c r="C931" s="106"/>
    </row>
    <row r="932" spans="2:3" x14ac:dyDescent="0.25">
      <c r="B932" s="107"/>
      <c r="C932" s="106"/>
    </row>
    <row r="933" spans="2:3" x14ac:dyDescent="0.25">
      <c r="B933" s="107"/>
      <c r="C933" s="106"/>
    </row>
    <row r="934" spans="2:3" x14ac:dyDescent="0.25">
      <c r="B934" s="107"/>
      <c r="C934" s="106"/>
    </row>
    <row r="935" spans="2:3" x14ac:dyDescent="0.25">
      <c r="B935" s="107"/>
      <c r="C935" s="106"/>
    </row>
    <row r="936" spans="2:3" x14ac:dyDescent="0.25">
      <c r="B936" s="107"/>
      <c r="C936" s="106"/>
    </row>
    <row r="937" spans="2:3" x14ac:dyDescent="0.25">
      <c r="B937" s="107"/>
      <c r="C937" s="106"/>
    </row>
    <row r="938" spans="2:3" x14ac:dyDescent="0.25">
      <c r="B938" s="107"/>
      <c r="C938" s="106"/>
    </row>
    <row r="939" spans="2:3" x14ac:dyDescent="0.25">
      <c r="B939" s="107"/>
      <c r="C939" s="106"/>
    </row>
    <row r="940" spans="2:3" x14ac:dyDescent="0.25">
      <c r="B940" s="107"/>
      <c r="C940" s="106"/>
    </row>
    <row r="941" spans="2:3" x14ac:dyDescent="0.25">
      <c r="B941" s="107"/>
      <c r="C941" s="106"/>
    </row>
    <row r="942" spans="2:3" x14ac:dyDescent="0.25">
      <c r="B942" s="107"/>
      <c r="C942" s="106"/>
    </row>
    <row r="943" spans="2:3" x14ac:dyDescent="0.25">
      <c r="B943" s="107"/>
      <c r="C943" s="106"/>
    </row>
    <row r="944" spans="2:3" x14ac:dyDescent="0.25">
      <c r="B944" s="107"/>
      <c r="C944" s="106"/>
    </row>
    <row r="945" spans="2:3" x14ac:dyDescent="0.25">
      <c r="B945" s="107"/>
      <c r="C945" s="106"/>
    </row>
    <row r="946" spans="2:3" x14ac:dyDescent="0.25">
      <c r="B946" s="107"/>
      <c r="C946" s="106"/>
    </row>
    <row r="947" spans="2:3" x14ac:dyDescent="0.25">
      <c r="B947" s="107"/>
      <c r="C947" s="106"/>
    </row>
    <row r="948" spans="2:3" x14ac:dyDescent="0.25">
      <c r="B948" s="107"/>
      <c r="C948" s="106"/>
    </row>
    <row r="949" spans="2:3" x14ac:dyDescent="0.25">
      <c r="B949" s="107"/>
      <c r="C949" s="106"/>
    </row>
    <row r="950" spans="2:3" x14ac:dyDescent="0.25">
      <c r="B950" s="107"/>
      <c r="C950" s="106"/>
    </row>
    <row r="951" spans="2:3" x14ac:dyDescent="0.25">
      <c r="B951" s="107"/>
      <c r="C951" s="106"/>
    </row>
    <row r="952" spans="2:3" x14ac:dyDescent="0.25">
      <c r="B952" s="107"/>
      <c r="C952" s="106"/>
    </row>
    <row r="953" spans="2:3" x14ac:dyDescent="0.25">
      <c r="B953" s="107"/>
      <c r="C953" s="106"/>
    </row>
    <row r="954" spans="2:3" x14ac:dyDescent="0.25">
      <c r="B954" s="107"/>
      <c r="C954" s="106"/>
    </row>
    <row r="955" spans="2:3" x14ac:dyDescent="0.25">
      <c r="B955" s="107"/>
      <c r="C955" s="106"/>
    </row>
    <row r="956" spans="2:3" x14ac:dyDescent="0.25">
      <c r="B956" s="107"/>
      <c r="C956" s="106"/>
    </row>
    <row r="957" spans="2:3" x14ac:dyDescent="0.25">
      <c r="B957" s="107"/>
      <c r="C957" s="106"/>
    </row>
    <row r="958" spans="2:3" x14ac:dyDescent="0.25">
      <c r="B958" s="107"/>
      <c r="C958" s="106"/>
    </row>
    <row r="959" spans="2:3" x14ac:dyDescent="0.25">
      <c r="B959" s="107"/>
      <c r="C959" s="106"/>
    </row>
    <row r="960" spans="2:3" x14ac:dyDescent="0.25">
      <c r="B960" s="107"/>
      <c r="C960" s="106"/>
    </row>
    <row r="961" spans="2:3" x14ac:dyDescent="0.25">
      <c r="B961" s="107"/>
      <c r="C961" s="106"/>
    </row>
    <row r="962" spans="2:3" x14ac:dyDescent="0.25">
      <c r="B962" s="107"/>
      <c r="C962" s="106"/>
    </row>
    <row r="963" spans="2:3" x14ac:dyDescent="0.25">
      <c r="B963" s="107"/>
      <c r="C963" s="106"/>
    </row>
    <row r="964" spans="2:3" x14ac:dyDescent="0.25">
      <c r="B964" s="107"/>
      <c r="C964" s="106"/>
    </row>
    <row r="965" spans="2:3" x14ac:dyDescent="0.25">
      <c r="B965" s="107"/>
      <c r="C965" s="106"/>
    </row>
    <row r="966" spans="2:3" x14ac:dyDescent="0.25">
      <c r="B966" s="107"/>
      <c r="C966" s="106"/>
    </row>
    <row r="967" spans="2:3" x14ac:dyDescent="0.25">
      <c r="B967" s="107"/>
      <c r="C967" s="106"/>
    </row>
    <row r="968" spans="2:3" x14ac:dyDescent="0.25">
      <c r="B968" s="107"/>
      <c r="C968" s="106"/>
    </row>
    <row r="969" spans="2:3" x14ac:dyDescent="0.25">
      <c r="B969" s="107"/>
      <c r="C969" s="106"/>
    </row>
    <row r="970" spans="2:3" x14ac:dyDescent="0.25">
      <c r="B970" s="107"/>
      <c r="C970" s="106"/>
    </row>
    <row r="971" spans="2:3" x14ac:dyDescent="0.25">
      <c r="B971" s="107"/>
      <c r="C971" s="106"/>
    </row>
    <row r="972" spans="2:3" x14ac:dyDescent="0.25">
      <c r="B972" s="107"/>
      <c r="C972" s="106"/>
    </row>
    <row r="973" spans="2:3" x14ac:dyDescent="0.25">
      <c r="B973" s="107"/>
      <c r="C973" s="106"/>
    </row>
    <row r="974" spans="2:3" x14ac:dyDescent="0.25">
      <c r="B974" s="107"/>
      <c r="C974" s="106"/>
    </row>
    <row r="975" spans="2:3" x14ac:dyDescent="0.25">
      <c r="B975" s="107"/>
      <c r="C975" s="106"/>
    </row>
    <row r="976" spans="2:3" x14ac:dyDescent="0.25">
      <c r="B976" s="107"/>
      <c r="C976" s="106"/>
    </row>
    <row r="977" spans="2:3" x14ac:dyDescent="0.25">
      <c r="B977" s="107"/>
      <c r="C977" s="106"/>
    </row>
    <row r="978" spans="2:3" x14ac:dyDescent="0.25">
      <c r="B978" s="107"/>
      <c r="C978" s="106"/>
    </row>
    <row r="979" spans="2:3" x14ac:dyDescent="0.25">
      <c r="B979" s="107"/>
      <c r="C979" s="106"/>
    </row>
    <row r="980" spans="2:3" x14ac:dyDescent="0.25">
      <c r="B980" s="107"/>
      <c r="C980" s="106"/>
    </row>
    <row r="981" spans="2:3" x14ac:dyDescent="0.25">
      <c r="B981" s="107"/>
      <c r="C981" s="106"/>
    </row>
    <row r="982" spans="2:3" x14ac:dyDescent="0.25">
      <c r="B982" s="107"/>
      <c r="C982" s="106"/>
    </row>
    <row r="983" spans="2:3" x14ac:dyDescent="0.25">
      <c r="B983" s="107"/>
      <c r="C983" s="106"/>
    </row>
    <row r="984" spans="2:3" x14ac:dyDescent="0.25">
      <c r="B984" s="107"/>
      <c r="C984" s="106"/>
    </row>
    <row r="985" spans="2:3" x14ac:dyDescent="0.25">
      <c r="B985" s="107"/>
      <c r="C985" s="106"/>
    </row>
    <row r="986" spans="2:3" x14ac:dyDescent="0.25">
      <c r="B986" s="107"/>
      <c r="C986" s="106"/>
    </row>
    <row r="987" spans="2:3" x14ac:dyDescent="0.25">
      <c r="B987" s="107"/>
      <c r="C987" s="106"/>
    </row>
    <row r="988" spans="2:3" x14ac:dyDescent="0.25">
      <c r="B988" s="107"/>
      <c r="C988" s="106"/>
    </row>
    <row r="989" spans="2:3" x14ac:dyDescent="0.25">
      <c r="B989" s="107"/>
      <c r="C989" s="106"/>
    </row>
    <row r="990" spans="2:3" x14ac:dyDescent="0.25">
      <c r="B990" s="107"/>
      <c r="C990" s="106"/>
    </row>
    <row r="991" spans="2:3" x14ac:dyDescent="0.25">
      <c r="B991" s="107"/>
      <c r="C991" s="106"/>
    </row>
    <row r="992" spans="2:3" x14ac:dyDescent="0.25">
      <c r="B992" s="107"/>
      <c r="C992" s="106"/>
    </row>
    <row r="993" spans="2:3" x14ac:dyDescent="0.25">
      <c r="B993" s="107"/>
      <c r="C993" s="106"/>
    </row>
    <row r="994" spans="2:3" x14ac:dyDescent="0.25">
      <c r="B994" s="107"/>
      <c r="C994" s="106"/>
    </row>
    <row r="995" spans="2:3" x14ac:dyDescent="0.25">
      <c r="B995" s="107"/>
      <c r="C995" s="106"/>
    </row>
    <row r="996" spans="2:3" x14ac:dyDescent="0.25">
      <c r="B996" s="107"/>
      <c r="C996" s="106"/>
    </row>
    <row r="997" spans="2:3" x14ac:dyDescent="0.25">
      <c r="B997" s="107"/>
      <c r="C997" s="106"/>
    </row>
    <row r="998" spans="2:3" x14ac:dyDescent="0.25">
      <c r="B998" s="107"/>
      <c r="C998" s="106"/>
    </row>
    <row r="999" spans="2:3" x14ac:dyDescent="0.25">
      <c r="B999" s="107"/>
      <c r="C999" s="106"/>
    </row>
    <row r="1000" spans="2:3" x14ac:dyDescent="0.25">
      <c r="B1000" s="107"/>
      <c r="C1000" s="106"/>
    </row>
    <row r="1001" spans="2:3" x14ac:dyDescent="0.25">
      <c r="B1001" s="107"/>
      <c r="C1001" s="106"/>
    </row>
    <row r="1002" spans="2:3" x14ac:dyDescent="0.25">
      <c r="B1002" s="107"/>
      <c r="C1002" s="106"/>
    </row>
    <row r="1003" spans="2:3" x14ac:dyDescent="0.25">
      <c r="B1003" s="107"/>
      <c r="C1003" s="106"/>
    </row>
    <row r="1004" spans="2:3" x14ac:dyDescent="0.25">
      <c r="B1004" s="107"/>
      <c r="C1004" s="106"/>
    </row>
    <row r="1005" spans="2:3" x14ac:dyDescent="0.25">
      <c r="B1005" s="107"/>
      <c r="C1005" s="106"/>
    </row>
    <row r="1006" spans="2:3" x14ac:dyDescent="0.25">
      <c r="B1006" s="107"/>
      <c r="C1006" s="106"/>
    </row>
    <row r="1007" spans="2:3" x14ac:dyDescent="0.25">
      <c r="B1007" s="107"/>
      <c r="C1007" s="106"/>
    </row>
    <row r="1008" spans="2:3" x14ac:dyDescent="0.25">
      <c r="B1008" s="107"/>
      <c r="C1008" s="106"/>
    </row>
    <row r="1009" spans="2:3" x14ac:dyDescent="0.25">
      <c r="B1009" s="107"/>
      <c r="C1009" s="106"/>
    </row>
    <row r="1010" spans="2:3" x14ac:dyDescent="0.25">
      <c r="B1010" s="107"/>
      <c r="C1010" s="106"/>
    </row>
    <row r="1011" spans="2:3" x14ac:dyDescent="0.25">
      <c r="B1011" s="107"/>
      <c r="C1011" s="106"/>
    </row>
    <row r="1012" spans="2:3" x14ac:dyDescent="0.25">
      <c r="B1012" s="107"/>
      <c r="C1012" s="106"/>
    </row>
    <row r="1013" spans="2:3" x14ac:dyDescent="0.25">
      <c r="B1013" s="107"/>
      <c r="C1013" s="106"/>
    </row>
    <row r="1014" spans="2:3" x14ac:dyDescent="0.25">
      <c r="B1014" s="107"/>
      <c r="C1014" s="106"/>
    </row>
    <row r="1015" spans="2:3" x14ac:dyDescent="0.25">
      <c r="B1015" s="107"/>
      <c r="C1015" s="106"/>
    </row>
    <row r="1016" spans="2:3" x14ac:dyDescent="0.25">
      <c r="B1016" s="107"/>
      <c r="C1016" s="106"/>
    </row>
    <row r="1017" spans="2:3" x14ac:dyDescent="0.25">
      <c r="B1017" s="107"/>
      <c r="C1017" s="106"/>
    </row>
    <row r="1018" spans="2:3" x14ac:dyDescent="0.25">
      <c r="B1018" s="107"/>
      <c r="C1018" s="106"/>
    </row>
    <row r="1019" spans="2:3" x14ac:dyDescent="0.25">
      <c r="B1019" s="107"/>
      <c r="C1019" s="106"/>
    </row>
    <row r="1020" spans="2:3" x14ac:dyDescent="0.25">
      <c r="B1020" s="107"/>
      <c r="C1020" s="106"/>
    </row>
    <row r="1021" spans="2:3" x14ac:dyDescent="0.25">
      <c r="B1021" s="107"/>
      <c r="C1021" s="106"/>
    </row>
    <row r="1022" spans="2:3" x14ac:dyDescent="0.25">
      <c r="B1022" s="107"/>
      <c r="C1022" s="106"/>
    </row>
    <row r="1023" spans="2:3" x14ac:dyDescent="0.25">
      <c r="B1023" s="107"/>
      <c r="C1023" s="106"/>
    </row>
    <row r="1024" spans="2:3" x14ac:dyDescent="0.25">
      <c r="B1024" s="107"/>
      <c r="C1024" s="106"/>
    </row>
    <row r="1025" spans="2:3" x14ac:dyDescent="0.25">
      <c r="B1025" s="107"/>
      <c r="C1025" s="106"/>
    </row>
    <row r="1026" spans="2:3" x14ac:dyDescent="0.25">
      <c r="B1026" s="107"/>
      <c r="C1026" s="106"/>
    </row>
    <row r="1027" spans="2:3" x14ac:dyDescent="0.25">
      <c r="B1027" s="107"/>
      <c r="C1027" s="106"/>
    </row>
    <row r="1028" spans="2:3" x14ac:dyDescent="0.25">
      <c r="B1028" s="107"/>
      <c r="C1028" s="106"/>
    </row>
    <row r="1029" spans="2:3" x14ac:dyDescent="0.25">
      <c r="B1029" s="107"/>
      <c r="C1029" s="106"/>
    </row>
    <row r="1030" spans="2:3" x14ac:dyDescent="0.25">
      <c r="B1030" s="107"/>
      <c r="C1030" s="106"/>
    </row>
    <row r="1031" spans="2:3" x14ac:dyDescent="0.25">
      <c r="B1031" s="107"/>
      <c r="C1031" s="106"/>
    </row>
    <row r="1032" spans="2:3" x14ac:dyDescent="0.25">
      <c r="B1032" s="107"/>
      <c r="C1032" s="106"/>
    </row>
    <row r="1033" spans="2:3" x14ac:dyDescent="0.25">
      <c r="B1033" s="107"/>
      <c r="C1033" s="106"/>
    </row>
    <row r="1034" spans="2:3" x14ac:dyDescent="0.25">
      <c r="B1034" s="107"/>
      <c r="C1034" s="106"/>
    </row>
    <row r="1035" spans="2:3" x14ac:dyDescent="0.25">
      <c r="B1035" s="107"/>
      <c r="C1035" s="106"/>
    </row>
    <row r="1036" spans="2:3" x14ac:dyDescent="0.25">
      <c r="B1036" s="107"/>
      <c r="C1036" s="106"/>
    </row>
    <row r="1037" spans="2:3" x14ac:dyDescent="0.25">
      <c r="B1037" s="107"/>
      <c r="C1037" s="106"/>
    </row>
    <row r="1038" spans="2:3" x14ac:dyDescent="0.25">
      <c r="B1038" s="107"/>
      <c r="C1038" s="106"/>
    </row>
    <row r="1039" spans="2:3" x14ac:dyDescent="0.25">
      <c r="B1039" s="107"/>
      <c r="C1039" s="106"/>
    </row>
    <row r="1040" spans="2:3" x14ac:dyDescent="0.25">
      <c r="B1040" s="107"/>
      <c r="C1040" s="106"/>
    </row>
    <row r="1041" spans="2:3" x14ac:dyDescent="0.25">
      <c r="B1041" s="107"/>
      <c r="C1041" s="106"/>
    </row>
    <row r="1042" spans="2:3" x14ac:dyDescent="0.25">
      <c r="B1042" s="107"/>
      <c r="C1042" s="106"/>
    </row>
    <row r="1043" spans="2:3" x14ac:dyDescent="0.25">
      <c r="B1043" s="107"/>
      <c r="C1043" s="106"/>
    </row>
    <row r="1044" spans="2:3" x14ac:dyDescent="0.25">
      <c r="B1044" s="107"/>
      <c r="C1044" s="106"/>
    </row>
    <row r="1045" spans="2:3" x14ac:dyDescent="0.25">
      <c r="B1045" s="107"/>
      <c r="C1045" s="106"/>
    </row>
    <row r="1046" spans="2:3" x14ac:dyDescent="0.25">
      <c r="B1046" s="107"/>
      <c r="C1046" s="106"/>
    </row>
    <row r="1047" spans="2:3" x14ac:dyDescent="0.25">
      <c r="B1047" s="107"/>
      <c r="C1047" s="106"/>
    </row>
    <row r="1048" spans="2:3" x14ac:dyDescent="0.25">
      <c r="B1048" s="107"/>
      <c r="C1048" s="106"/>
    </row>
    <row r="1049" spans="2:3" x14ac:dyDescent="0.25">
      <c r="B1049" s="107"/>
      <c r="C1049" s="106"/>
    </row>
    <row r="1050" spans="2:3" x14ac:dyDescent="0.25">
      <c r="B1050" s="107"/>
      <c r="C1050" s="106"/>
    </row>
    <row r="1051" spans="2:3" x14ac:dyDescent="0.25">
      <c r="B1051" s="107"/>
      <c r="C1051" s="106"/>
    </row>
    <row r="1052" spans="2:3" x14ac:dyDescent="0.25">
      <c r="B1052" s="107"/>
      <c r="C1052" s="106"/>
    </row>
    <row r="1053" spans="2:3" x14ac:dyDescent="0.25">
      <c r="B1053" s="107"/>
      <c r="C1053" s="106"/>
    </row>
    <row r="1054" spans="2:3" x14ac:dyDescent="0.25">
      <c r="B1054" s="107"/>
      <c r="C1054" s="106"/>
    </row>
    <row r="1055" spans="2:3" x14ac:dyDescent="0.25">
      <c r="B1055" s="107"/>
      <c r="C1055" s="106"/>
    </row>
    <row r="1056" spans="2:3" x14ac:dyDescent="0.25">
      <c r="B1056" s="107"/>
      <c r="C1056" s="106"/>
    </row>
    <row r="1057" spans="2:3" x14ac:dyDescent="0.25">
      <c r="B1057" s="107"/>
      <c r="C1057" s="106"/>
    </row>
    <row r="1058" spans="2:3" x14ac:dyDescent="0.25">
      <c r="B1058" s="107"/>
      <c r="C1058" s="106"/>
    </row>
    <row r="1059" spans="2:3" x14ac:dyDescent="0.25">
      <c r="B1059" s="107"/>
      <c r="C1059" s="106"/>
    </row>
    <row r="1060" spans="2:3" x14ac:dyDescent="0.25">
      <c r="B1060" s="107"/>
      <c r="C1060" s="106"/>
    </row>
    <row r="1061" spans="2:3" x14ac:dyDescent="0.25">
      <c r="B1061" s="107"/>
      <c r="C1061" s="106"/>
    </row>
    <row r="1062" spans="2:3" x14ac:dyDescent="0.25">
      <c r="B1062" s="107"/>
      <c r="C1062" s="106"/>
    </row>
    <row r="1063" spans="2:3" x14ac:dyDescent="0.25">
      <c r="B1063" s="107"/>
      <c r="C1063" s="106"/>
    </row>
    <row r="1064" spans="2:3" x14ac:dyDescent="0.25">
      <c r="B1064" s="107"/>
      <c r="C1064" s="106"/>
    </row>
    <row r="1065" spans="2:3" x14ac:dyDescent="0.25">
      <c r="B1065" s="107"/>
      <c r="C1065" s="106"/>
    </row>
    <row r="1066" spans="2:3" x14ac:dyDescent="0.25">
      <c r="B1066" s="107"/>
      <c r="C1066" s="106"/>
    </row>
    <row r="1067" spans="2:3" x14ac:dyDescent="0.25">
      <c r="B1067" s="107"/>
      <c r="C1067" s="106"/>
    </row>
    <row r="1068" spans="2:3" x14ac:dyDescent="0.25">
      <c r="B1068" s="107"/>
      <c r="C1068" s="106"/>
    </row>
    <row r="1069" spans="2:3" x14ac:dyDescent="0.25">
      <c r="B1069" s="107"/>
      <c r="C1069" s="106"/>
    </row>
    <row r="1070" spans="2:3" x14ac:dyDescent="0.25">
      <c r="B1070" s="107"/>
      <c r="C1070" s="106"/>
    </row>
    <row r="1071" spans="2:3" x14ac:dyDescent="0.25">
      <c r="B1071" s="107"/>
      <c r="C1071" s="106"/>
    </row>
    <row r="1072" spans="2:3" x14ac:dyDescent="0.25">
      <c r="B1072" s="107"/>
      <c r="C1072" s="106"/>
    </row>
    <row r="1073" spans="2:3" x14ac:dyDescent="0.25">
      <c r="B1073" s="107"/>
      <c r="C1073" s="106"/>
    </row>
    <row r="1074" spans="2:3" x14ac:dyDescent="0.25">
      <c r="B1074" s="107"/>
      <c r="C1074" s="106"/>
    </row>
    <row r="1075" spans="2:3" x14ac:dyDescent="0.25">
      <c r="B1075" s="107"/>
      <c r="C1075" s="106"/>
    </row>
    <row r="1076" spans="2:3" x14ac:dyDescent="0.25">
      <c r="B1076" s="107"/>
      <c r="C1076" s="106"/>
    </row>
    <row r="1077" spans="2:3" x14ac:dyDescent="0.25">
      <c r="B1077" s="107"/>
      <c r="C1077" s="106"/>
    </row>
    <row r="1078" spans="2:3" x14ac:dyDescent="0.25">
      <c r="B1078" s="107"/>
      <c r="C1078" s="106"/>
    </row>
    <row r="1079" spans="2:3" x14ac:dyDescent="0.25">
      <c r="B1079" s="107"/>
      <c r="C1079" s="106"/>
    </row>
    <row r="1080" spans="2:3" x14ac:dyDescent="0.25">
      <c r="B1080" s="107"/>
      <c r="C1080" s="106"/>
    </row>
    <row r="1081" spans="2:3" x14ac:dyDescent="0.25">
      <c r="B1081" s="107"/>
      <c r="C1081" s="106"/>
    </row>
    <row r="1082" spans="2:3" x14ac:dyDescent="0.25">
      <c r="B1082" s="107"/>
      <c r="C1082" s="106"/>
    </row>
    <row r="1083" spans="2:3" x14ac:dyDescent="0.25">
      <c r="B1083" s="107"/>
      <c r="C1083" s="106"/>
    </row>
    <row r="1084" spans="2:3" x14ac:dyDescent="0.25">
      <c r="B1084" s="107"/>
      <c r="C1084" s="106"/>
    </row>
    <row r="1085" spans="2:3" x14ac:dyDescent="0.25">
      <c r="B1085" s="107"/>
      <c r="C1085" s="106"/>
    </row>
    <row r="1086" spans="2:3" x14ac:dyDescent="0.25">
      <c r="B1086" s="107"/>
      <c r="C1086" s="106"/>
    </row>
    <row r="1087" spans="2:3" x14ac:dyDescent="0.25">
      <c r="B1087" s="107"/>
      <c r="C1087" s="106"/>
    </row>
    <row r="1088" spans="2:3" x14ac:dyDescent="0.25">
      <c r="B1088" s="107"/>
      <c r="C1088" s="106"/>
    </row>
    <row r="1089" spans="2:3" x14ac:dyDescent="0.25">
      <c r="B1089" s="107"/>
      <c r="C1089" s="106"/>
    </row>
    <row r="1090" spans="2:3" x14ac:dyDescent="0.25">
      <c r="B1090" s="107"/>
      <c r="C1090" s="106"/>
    </row>
    <row r="1091" spans="2:3" x14ac:dyDescent="0.25">
      <c r="B1091" s="107"/>
      <c r="C1091" s="106"/>
    </row>
    <row r="1092" spans="2:3" x14ac:dyDescent="0.25">
      <c r="B1092" s="107"/>
      <c r="C1092" s="106"/>
    </row>
    <row r="1093" spans="2:3" x14ac:dyDescent="0.25">
      <c r="B1093" s="107"/>
      <c r="C1093" s="106"/>
    </row>
    <row r="1094" spans="2:3" x14ac:dyDescent="0.25">
      <c r="B1094" s="107"/>
      <c r="C1094" s="106"/>
    </row>
    <row r="1095" spans="2:3" x14ac:dyDescent="0.25">
      <c r="B1095" s="107"/>
      <c r="C1095" s="106"/>
    </row>
    <row r="1096" spans="2:3" x14ac:dyDescent="0.25">
      <c r="B1096" s="107"/>
      <c r="C1096" s="106"/>
    </row>
    <row r="1097" spans="2:3" x14ac:dyDescent="0.25">
      <c r="B1097" s="107"/>
      <c r="C1097" s="106"/>
    </row>
    <row r="1098" spans="2:3" x14ac:dyDescent="0.25">
      <c r="B1098" s="107"/>
      <c r="C1098" s="106"/>
    </row>
    <row r="1099" spans="2:3" x14ac:dyDescent="0.25">
      <c r="B1099" s="107"/>
      <c r="C1099" s="106"/>
    </row>
    <row r="1100" spans="2:3" x14ac:dyDescent="0.25">
      <c r="B1100" s="107"/>
      <c r="C1100" s="106"/>
    </row>
    <row r="1101" spans="2:3" x14ac:dyDescent="0.25">
      <c r="B1101" s="107"/>
      <c r="C1101" s="106"/>
    </row>
    <row r="1102" spans="2:3" x14ac:dyDescent="0.25">
      <c r="B1102" s="107"/>
      <c r="C1102" s="106"/>
    </row>
    <row r="1103" spans="2:3" x14ac:dyDescent="0.25">
      <c r="B1103" s="107"/>
      <c r="C1103" s="106"/>
    </row>
    <row r="1104" spans="2:3" x14ac:dyDescent="0.25">
      <c r="B1104" s="107"/>
      <c r="C1104" s="106"/>
    </row>
    <row r="1105" spans="2:3" x14ac:dyDescent="0.25">
      <c r="B1105" s="107"/>
      <c r="C1105" s="106"/>
    </row>
    <row r="1106" spans="2:3" x14ac:dyDescent="0.25">
      <c r="B1106" s="107"/>
      <c r="C1106" s="106"/>
    </row>
    <row r="1107" spans="2:3" x14ac:dyDescent="0.25">
      <c r="B1107" s="107"/>
      <c r="C1107" s="106"/>
    </row>
    <row r="1108" spans="2:3" x14ac:dyDescent="0.25">
      <c r="B1108" s="107"/>
      <c r="C1108" s="106"/>
    </row>
    <row r="1109" spans="2:3" x14ac:dyDescent="0.25">
      <c r="B1109" s="107"/>
      <c r="C1109" s="106"/>
    </row>
    <row r="1110" spans="2:3" x14ac:dyDescent="0.25">
      <c r="B1110" s="107"/>
      <c r="C1110" s="106"/>
    </row>
    <row r="1111" spans="2:3" x14ac:dyDescent="0.25">
      <c r="B1111" s="107"/>
      <c r="C1111" s="106"/>
    </row>
    <row r="1112" spans="2:3" x14ac:dyDescent="0.25">
      <c r="B1112" s="107"/>
      <c r="C1112" s="106"/>
    </row>
    <row r="1113" spans="2:3" x14ac:dyDescent="0.25">
      <c r="B1113" s="107"/>
      <c r="C1113" s="106"/>
    </row>
    <row r="1114" spans="2:3" x14ac:dyDescent="0.25">
      <c r="B1114" s="107"/>
      <c r="C1114" s="106"/>
    </row>
    <row r="1115" spans="2:3" x14ac:dyDescent="0.25">
      <c r="B1115" s="107"/>
      <c r="C1115" s="106"/>
    </row>
    <row r="1116" spans="2:3" x14ac:dyDescent="0.25">
      <c r="B1116" s="107"/>
      <c r="C1116" s="106"/>
    </row>
    <row r="1117" spans="2:3" x14ac:dyDescent="0.25">
      <c r="B1117" s="107"/>
      <c r="C1117" s="106"/>
    </row>
    <row r="1118" spans="2:3" x14ac:dyDescent="0.25">
      <c r="B1118" s="107"/>
      <c r="C1118" s="106"/>
    </row>
    <row r="1119" spans="2:3" x14ac:dyDescent="0.25">
      <c r="B1119" s="107"/>
      <c r="C1119" s="106"/>
    </row>
    <row r="1120" spans="2:3" x14ac:dyDescent="0.25">
      <c r="B1120" s="107"/>
      <c r="C1120" s="106"/>
    </row>
    <row r="1121" spans="2:3" x14ac:dyDescent="0.25">
      <c r="B1121" s="107"/>
      <c r="C1121" s="106"/>
    </row>
    <row r="1122" spans="2:3" x14ac:dyDescent="0.25">
      <c r="B1122" s="107"/>
      <c r="C1122" s="106"/>
    </row>
    <row r="1123" spans="2:3" x14ac:dyDescent="0.25">
      <c r="B1123" s="107"/>
      <c r="C1123" s="106"/>
    </row>
    <row r="1124" spans="2:3" x14ac:dyDescent="0.25">
      <c r="B1124" s="107"/>
      <c r="C1124" s="106"/>
    </row>
    <row r="1125" spans="2:3" x14ac:dyDescent="0.25">
      <c r="B1125" s="107"/>
      <c r="C1125" s="106"/>
    </row>
    <row r="1126" spans="2:3" x14ac:dyDescent="0.25">
      <c r="B1126" s="107"/>
      <c r="C1126" s="106"/>
    </row>
    <row r="1127" spans="2:3" x14ac:dyDescent="0.25">
      <c r="B1127" s="107"/>
      <c r="C1127" s="106"/>
    </row>
    <row r="1128" spans="2:3" x14ac:dyDescent="0.25">
      <c r="B1128" s="107"/>
      <c r="C1128" s="106"/>
    </row>
    <row r="1129" spans="2:3" x14ac:dyDescent="0.25">
      <c r="B1129" s="107"/>
      <c r="C1129" s="106"/>
    </row>
    <row r="1130" spans="2:3" x14ac:dyDescent="0.25">
      <c r="B1130" s="107"/>
      <c r="C1130" s="106"/>
    </row>
    <row r="1131" spans="2:3" x14ac:dyDescent="0.25">
      <c r="B1131" s="107"/>
      <c r="C1131" s="106"/>
    </row>
    <row r="1132" spans="2:3" x14ac:dyDescent="0.25">
      <c r="B1132" s="107"/>
      <c r="C1132" s="106"/>
    </row>
    <row r="1133" spans="2:3" x14ac:dyDescent="0.25">
      <c r="B1133" s="107"/>
      <c r="C1133" s="106"/>
    </row>
    <row r="1134" spans="2:3" x14ac:dyDescent="0.25">
      <c r="B1134" s="107"/>
      <c r="C1134" s="106"/>
    </row>
    <row r="1135" spans="2:3" x14ac:dyDescent="0.25">
      <c r="B1135" s="107"/>
      <c r="C1135" s="106"/>
    </row>
    <row r="1136" spans="2:3" x14ac:dyDescent="0.25">
      <c r="B1136" s="107"/>
      <c r="C1136" s="106"/>
    </row>
    <row r="1137" spans="2:3" x14ac:dyDescent="0.25">
      <c r="B1137" s="107"/>
      <c r="C1137" s="106"/>
    </row>
    <row r="1138" spans="2:3" x14ac:dyDescent="0.25">
      <c r="B1138" s="107"/>
      <c r="C1138" s="106"/>
    </row>
    <row r="1139" spans="2:3" x14ac:dyDescent="0.25">
      <c r="B1139" s="107"/>
      <c r="C1139" s="106"/>
    </row>
    <row r="1140" spans="2:3" x14ac:dyDescent="0.25">
      <c r="B1140" s="107"/>
      <c r="C1140" s="106"/>
    </row>
    <row r="1141" spans="2:3" x14ac:dyDescent="0.25">
      <c r="B1141" s="107"/>
      <c r="C1141" s="106"/>
    </row>
    <row r="1142" spans="2:3" x14ac:dyDescent="0.25">
      <c r="B1142" s="107"/>
      <c r="C1142" s="106"/>
    </row>
    <row r="1143" spans="2:3" x14ac:dyDescent="0.25">
      <c r="B1143" s="107"/>
      <c r="C1143" s="106"/>
    </row>
    <row r="1144" spans="2:3" x14ac:dyDescent="0.25">
      <c r="B1144" s="107"/>
      <c r="C1144" s="106"/>
    </row>
    <row r="1145" spans="2:3" x14ac:dyDescent="0.25">
      <c r="B1145" s="107"/>
      <c r="C1145" s="106"/>
    </row>
    <row r="1146" spans="2:3" x14ac:dyDescent="0.25">
      <c r="B1146" s="107"/>
      <c r="C1146" s="106"/>
    </row>
    <row r="1147" spans="2:3" x14ac:dyDescent="0.25">
      <c r="B1147" s="107"/>
      <c r="C1147" s="106"/>
    </row>
    <row r="1148" spans="2:3" x14ac:dyDescent="0.25">
      <c r="B1148" s="107"/>
      <c r="C1148" s="106"/>
    </row>
    <row r="1149" spans="2:3" x14ac:dyDescent="0.25">
      <c r="B1149" s="107"/>
      <c r="C1149" s="106"/>
    </row>
    <row r="1150" spans="2:3" x14ac:dyDescent="0.25">
      <c r="B1150" s="107"/>
      <c r="C1150" s="106"/>
    </row>
    <row r="1151" spans="2:3" x14ac:dyDescent="0.25">
      <c r="B1151" s="107"/>
      <c r="C1151" s="106"/>
    </row>
    <row r="1152" spans="2:3" x14ac:dyDescent="0.25">
      <c r="B1152" s="107"/>
      <c r="C1152" s="106"/>
    </row>
    <row r="1153" spans="2:3" x14ac:dyDescent="0.25">
      <c r="B1153" s="107"/>
      <c r="C1153" s="106"/>
    </row>
    <row r="1154" spans="2:3" x14ac:dyDescent="0.25">
      <c r="B1154" s="107"/>
      <c r="C1154" s="106"/>
    </row>
    <row r="1155" spans="2:3" x14ac:dyDescent="0.25">
      <c r="B1155" s="107"/>
      <c r="C1155" s="106"/>
    </row>
    <row r="1156" spans="2:3" x14ac:dyDescent="0.25">
      <c r="B1156" s="107"/>
      <c r="C1156" s="106"/>
    </row>
    <row r="1157" spans="2:3" x14ac:dyDescent="0.25">
      <c r="B1157" s="107"/>
      <c r="C1157" s="106"/>
    </row>
    <row r="1158" spans="2:3" x14ac:dyDescent="0.25">
      <c r="B1158" s="107"/>
      <c r="C1158" s="106"/>
    </row>
    <row r="1159" spans="2:3" x14ac:dyDescent="0.25">
      <c r="B1159" s="107"/>
      <c r="C1159" s="106"/>
    </row>
    <row r="1160" spans="2:3" x14ac:dyDescent="0.25">
      <c r="B1160" s="107"/>
      <c r="C1160" s="106"/>
    </row>
    <row r="1161" spans="2:3" x14ac:dyDescent="0.25">
      <c r="B1161" s="107"/>
      <c r="C1161" s="106"/>
    </row>
    <row r="1162" spans="2:3" x14ac:dyDescent="0.25">
      <c r="B1162" s="107"/>
      <c r="C1162" s="106"/>
    </row>
    <row r="1163" spans="2:3" x14ac:dyDescent="0.25">
      <c r="B1163" s="107"/>
      <c r="C1163" s="106"/>
    </row>
    <row r="1164" spans="2:3" x14ac:dyDescent="0.25">
      <c r="B1164" s="107"/>
      <c r="C1164" s="106"/>
    </row>
    <row r="1165" spans="2:3" x14ac:dyDescent="0.25">
      <c r="B1165" s="107"/>
      <c r="C1165" s="106"/>
    </row>
    <row r="1166" spans="2:3" x14ac:dyDescent="0.25">
      <c r="B1166" s="107"/>
      <c r="C1166" s="106"/>
    </row>
    <row r="1167" spans="2:3" x14ac:dyDescent="0.25">
      <c r="B1167" s="107"/>
      <c r="C1167" s="106"/>
    </row>
    <row r="1168" spans="2:3" x14ac:dyDescent="0.25">
      <c r="B1168" s="107"/>
      <c r="C1168" s="106"/>
    </row>
    <row r="1169" spans="2:3" x14ac:dyDescent="0.25">
      <c r="B1169" s="107"/>
      <c r="C1169" s="106"/>
    </row>
    <row r="1170" spans="2:3" x14ac:dyDescent="0.25">
      <c r="B1170" s="107"/>
      <c r="C1170" s="106"/>
    </row>
    <row r="1171" spans="2:3" x14ac:dyDescent="0.25">
      <c r="B1171" s="107"/>
      <c r="C1171" s="106"/>
    </row>
    <row r="1172" spans="2:3" x14ac:dyDescent="0.25">
      <c r="B1172" s="107"/>
      <c r="C1172" s="106"/>
    </row>
    <row r="1173" spans="2:3" x14ac:dyDescent="0.25">
      <c r="B1173" s="107"/>
      <c r="C1173" s="106"/>
    </row>
    <row r="1174" spans="2:3" x14ac:dyDescent="0.25">
      <c r="B1174" s="107"/>
      <c r="C1174" s="106"/>
    </row>
    <row r="1175" spans="2:3" x14ac:dyDescent="0.25">
      <c r="B1175" s="107"/>
      <c r="C1175" s="106"/>
    </row>
    <row r="1176" spans="2:3" x14ac:dyDescent="0.25">
      <c r="B1176" s="107"/>
      <c r="C1176" s="106"/>
    </row>
    <row r="1177" spans="2:3" x14ac:dyDescent="0.25">
      <c r="B1177" s="107"/>
      <c r="C1177" s="106"/>
    </row>
    <row r="1178" spans="2:3" x14ac:dyDescent="0.25">
      <c r="B1178" s="107"/>
      <c r="C1178" s="106"/>
    </row>
    <row r="1179" spans="2:3" x14ac:dyDescent="0.25">
      <c r="B1179" s="107"/>
      <c r="C1179" s="106"/>
    </row>
    <row r="1180" spans="2:3" x14ac:dyDescent="0.25">
      <c r="B1180" s="107"/>
      <c r="C1180" s="106"/>
    </row>
    <row r="1181" spans="2:3" x14ac:dyDescent="0.25">
      <c r="B1181" s="107"/>
      <c r="C1181" s="106"/>
    </row>
    <row r="1182" spans="2:3" x14ac:dyDescent="0.25">
      <c r="B1182" s="107"/>
      <c r="C1182" s="106"/>
    </row>
    <row r="1183" spans="2:3" x14ac:dyDescent="0.25">
      <c r="B1183" s="107"/>
      <c r="C1183" s="106"/>
    </row>
    <row r="1184" spans="2:3" x14ac:dyDescent="0.25">
      <c r="B1184" s="107"/>
      <c r="C1184" s="106"/>
    </row>
    <row r="1185" spans="2:3" x14ac:dyDescent="0.25">
      <c r="B1185" s="107"/>
      <c r="C1185" s="106"/>
    </row>
    <row r="1186" spans="2:3" x14ac:dyDescent="0.25">
      <c r="B1186" s="107"/>
      <c r="C1186" s="106"/>
    </row>
    <row r="1187" spans="2:3" x14ac:dyDescent="0.25">
      <c r="B1187" s="107"/>
      <c r="C1187" s="106"/>
    </row>
    <row r="1188" spans="2:3" x14ac:dyDescent="0.25">
      <c r="B1188" s="107"/>
      <c r="C1188" s="106"/>
    </row>
    <row r="1189" spans="2:3" x14ac:dyDescent="0.25">
      <c r="B1189" s="107"/>
      <c r="C1189" s="106"/>
    </row>
    <row r="1190" spans="2:3" x14ac:dyDescent="0.25">
      <c r="B1190" s="107"/>
      <c r="C1190" s="106"/>
    </row>
    <row r="1191" spans="2:3" x14ac:dyDescent="0.25">
      <c r="B1191" s="107"/>
      <c r="C1191" s="106"/>
    </row>
    <row r="1192" spans="2:3" x14ac:dyDescent="0.25">
      <c r="B1192" s="107"/>
      <c r="C1192" s="106"/>
    </row>
    <row r="1193" spans="2:3" x14ac:dyDescent="0.25">
      <c r="B1193" s="107"/>
      <c r="C1193" s="106"/>
    </row>
    <row r="1194" spans="2:3" x14ac:dyDescent="0.25">
      <c r="B1194" s="107"/>
      <c r="C1194" s="106"/>
    </row>
    <row r="1195" spans="2:3" x14ac:dyDescent="0.25">
      <c r="B1195" s="107"/>
      <c r="C1195" s="106"/>
    </row>
    <row r="1196" spans="2:3" x14ac:dyDescent="0.25">
      <c r="B1196" s="107"/>
      <c r="C1196" s="106"/>
    </row>
    <row r="1197" spans="2:3" x14ac:dyDescent="0.25">
      <c r="B1197" s="107"/>
      <c r="C1197" s="106"/>
    </row>
    <row r="1198" spans="2:3" x14ac:dyDescent="0.25">
      <c r="B1198" s="107"/>
      <c r="C1198" s="106"/>
    </row>
    <row r="1199" spans="2:3" x14ac:dyDescent="0.25">
      <c r="B1199" s="107"/>
      <c r="C1199" s="106"/>
    </row>
    <row r="1200" spans="2:3" x14ac:dyDescent="0.25">
      <c r="B1200" s="107"/>
      <c r="C1200" s="106"/>
    </row>
    <row r="1201" spans="2:3" x14ac:dyDescent="0.25">
      <c r="B1201" s="107"/>
      <c r="C1201" s="106"/>
    </row>
    <row r="1202" spans="2:3" x14ac:dyDescent="0.25">
      <c r="B1202" s="107"/>
      <c r="C1202" s="106"/>
    </row>
    <row r="1203" spans="2:3" x14ac:dyDescent="0.25">
      <c r="B1203" s="107"/>
      <c r="C1203" s="106"/>
    </row>
    <row r="1204" spans="2:3" x14ac:dyDescent="0.25">
      <c r="B1204" s="107"/>
      <c r="C1204" s="106"/>
    </row>
    <row r="1205" spans="2:3" x14ac:dyDescent="0.25">
      <c r="B1205" s="107"/>
      <c r="C1205" s="106"/>
    </row>
    <row r="1206" spans="2:3" x14ac:dyDescent="0.25">
      <c r="B1206" s="107"/>
      <c r="C1206" s="106"/>
    </row>
    <row r="1207" spans="2:3" x14ac:dyDescent="0.25">
      <c r="B1207" s="107"/>
      <c r="C1207" s="106"/>
    </row>
    <row r="1208" spans="2:3" x14ac:dyDescent="0.25">
      <c r="B1208" s="107"/>
      <c r="C1208" s="106"/>
    </row>
    <row r="1209" spans="2:3" x14ac:dyDescent="0.25">
      <c r="B1209" s="107"/>
      <c r="C1209" s="106"/>
    </row>
    <row r="1210" spans="2:3" x14ac:dyDescent="0.25">
      <c r="B1210" s="107"/>
      <c r="C1210" s="106"/>
    </row>
    <row r="1211" spans="2:3" x14ac:dyDescent="0.25">
      <c r="B1211" s="107"/>
      <c r="C1211" s="106"/>
    </row>
    <row r="1212" spans="2:3" x14ac:dyDescent="0.25">
      <c r="B1212" s="107"/>
      <c r="C1212" s="106"/>
    </row>
    <row r="1213" spans="2:3" x14ac:dyDescent="0.25">
      <c r="B1213" s="107"/>
      <c r="C1213" s="106"/>
    </row>
    <row r="1214" spans="2:3" x14ac:dyDescent="0.25">
      <c r="B1214" s="107"/>
      <c r="C1214" s="106"/>
    </row>
    <row r="1215" spans="2:3" x14ac:dyDescent="0.25">
      <c r="B1215" s="107"/>
      <c r="C1215" s="106"/>
    </row>
    <row r="1216" spans="2:3" x14ac:dyDescent="0.25">
      <c r="B1216" s="107"/>
      <c r="C1216" s="106"/>
    </row>
    <row r="1217" spans="2:3" x14ac:dyDescent="0.25">
      <c r="B1217" s="107"/>
      <c r="C1217" s="106"/>
    </row>
    <row r="1218" spans="2:3" x14ac:dyDescent="0.25">
      <c r="B1218" s="107"/>
      <c r="C1218" s="106"/>
    </row>
    <row r="1219" spans="2:3" x14ac:dyDescent="0.25">
      <c r="B1219" s="107"/>
      <c r="C1219" s="106"/>
    </row>
    <row r="1220" spans="2:3" x14ac:dyDescent="0.25">
      <c r="B1220" s="107"/>
      <c r="C1220" s="106"/>
    </row>
    <row r="1221" spans="2:3" x14ac:dyDescent="0.25">
      <c r="B1221" s="107"/>
      <c r="C1221" s="106"/>
    </row>
    <row r="1222" spans="2:3" x14ac:dyDescent="0.25">
      <c r="B1222" s="107"/>
      <c r="C1222" s="106"/>
    </row>
    <row r="1223" spans="2:3" x14ac:dyDescent="0.25">
      <c r="B1223" s="107"/>
      <c r="C1223" s="106"/>
    </row>
    <row r="1224" spans="2:3" x14ac:dyDescent="0.25">
      <c r="B1224" s="107"/>
      <c r="C1224" s="106"/>
    </row>
    <row r="1225" spans="2:3" x14ac:dyDescent="0.25">
      <c r="B1225" s="107"/>
      <c r="C1225" s="106"/>
    </row>
    <row r="1226" spans="2:3" x14ac:dyDescent="0.25">
      <c r="B1226" s="107"/>
      <c r="C1226" s="106"/>
    </row>
    <row r="1227" spans="2:3" x14ac:dyDescent="0.25">
      <c r="B1227" s="107"/>
      <c r="C1227" s="106"/>
    </row>
    <row r="1228" spans="2:3" x14ac:dyDescent="0.25">
      <c r="B1228" s="107"/>
      <c r="C1228" s="106"/>
    </row>
    <row r="1229" spans="2:3" x14ac:dyDescent="0.25">
      <c r="B1229" s="107"/>
      <c r="C1229" s="106"/>
    </row>
    <row r="1230" spans="2:3" x14ac:dyDescent="0.25">
      <c r="B1230" s="107"/>
      <c r="C1230" s="106"/>
    </row>
    <row r="1231" spans="2:3" x14ac:dyDescent="0.25">
      <c r="B1231" s="107"/>
      <c r="C1231" s="106"/>
    </row>
    <row r="1232" spans="2:3" x14ac:dyDescent="0.25">
      <c r="B1232" s="107"/>
      <c r="C1232" s="106"/>
    </row>
    <row r="1233" spans="2:3" x14ac:dyDescent="0.25">
      <c r="B1233" s="107"/>
      <c r="C1233" s="106"/>
    </row>
    <row r="1234" spans="2:3" x14ac:dyDescent="0.25">
      <c r="B1234" s="107"/>
      <c r="C1234" s="106"/>
    </row>
    <row r="1235" spans="2:3" x14ac:dyDescent="0.25">
      <c r="B1235" s="107"/>
      <c r="C1235" s="106"/>
    </row>
    <row r="1236" spans="2:3" x14ac:dyDescent="0.25">
      <c r="B1236" s="107"/>
      <c r="C1236" s="106"/>
    </row>
    <row r="1237" spans="2:3" x14ac:dyDescent="0.25">
      <c r="B1237" s="107"/>
      <c r="C1237" s="106"/>
    </row>
    <row r="1238" spans="2:3" x14ac:dyDescent="0.25">
      <c r="B1238" s="107"/>
      <c r="C1238" s="106"/>
    </row>
    <row r="1239" spans="2:3" x14ac:dyDescent="0.25">
      <c r="B1239" s="107"/>
      <c r="C1239" s="106"/>
    </row>
    <row r="1240" spans="2:3" x14ac:dyDescent="0.25">
      <c r="B1240" s="107"/>
      <c r="C1240" s="106"/>
    </row>
    <row r="1241" spans="2:3" x14ac:dyDescent="0.25">
      <c r="B1241" s="107"/>
      <c r="C1241" s="106"/>
    </row>
    <row r="1242" spans="2:3" x14ac:dyDescent="0.25">
      <c r="B1242" s="107"/>
      <c r="C1242" s="106"/>
    </row>
    <row r="1243" spans="2:3" x14ac:dyDescent="0.25">
      <c r="B1243" s="107"/>
      <c r="C1243" s="106"/>
    </row>
    <row r="1244" spans="2:3" x14ac:dyDescent="0.25">
      <c r="B1244" s="107"/>
      <c r="C1244" s="106"/>
    </row>
    <row r="1245" spans="2:3" x14ac:dyDescent="0.25">
      <c r="B1245" s="107"/>
      <c r="C1245" s="106"/>
    </row>
    <row r="1246" spans="2:3" x14ac:dyDescent="0.25">
      <c r="B1246" s="107"/>
      <c r="C1246" s="106"/>
    </row>
    <row r="1247" spans="2:3" x14ac:dyDescent="0.25">
      <c r="B1247" s="107"/>
      <c r="C1247" s="106"/>
    </row>
    <row r="1248" spans="2:3" x14ac:dyDescent="0.25">
      <c r="B1248" s="107"/>
      <c r="C1248" s="106"/>
    </row>
    <row r="1249" spans="2:3" x14ac:dyDescent="0.25">
      <c r="B1249" s="107"/>
      <c r="C1249" s="106"/>
    </row>
    <row r="1250" spans="2:3" x14ac:dyDescent="0.25">
      <c r="B1250" s="107"/>
      <c r="C1250" s="106"/>
    </row>
    <row r="1251" spans="2:3" x14ac:dyDescent="0.25">
      <c r="B1251" s="107"/>
      <c r="C1251" s="106"/>
    </row>
    <row r="1252" spans="2:3" x14ac:dyDescent="0.25">
      <c r="B1252" s="107"/>
      <c r="C1252" s="106"/>
    </row>
    <row r="1253" spans="2:3" x14ac:dyDescent="0.25">
      <c r="B1253" s="107"/>
      <c r="C1253" s="106"/>
    </row>
    <row r="1254" spans="2:3" x14ac:dyDescent="0.25">
      <c r="B1254" s="107"/>
      <c r="C1254" s="106"/>
    </row>
    <row r="1255" spans="2:3" x14ac:dyDescent="0.25">
      <c r="B1255" s="107"/>
      <c r="C1255" s="106"/>
    </row>
    <row r="1256" spans="2:3" x14ac:dyDescent="0.25">
      <c r="B1256" s="107"/>
      <c r="C1256" s="106"/>
    </row>
    <row r="1257" spans="2:3" x14ac:dyDescent="0.25">
      <c r="B1257" s="107"/>
      <c r="C1257" s="106"/>
    </row>
    <row r="1258" spans="2:3" x14ac:dyDescent="0.25">
      <c r="B1258" s="107"/>
      <c r="C1258" s="106"/>
    </row>
    <row r="1259" spans="2:3" x14ac:dyDescent="0.25">
      <c r="B1259" s="107"/>
      <c r="C1259" s="106"/>
    </row>
    <row r="1260" spans="2:3" x14ac:dyDescent="0.25">
      <c r="B1260" s="107"/>
      <c r="C1260" s="106"/>
    </row>
    <row r="1261" spans="2:3" x14ac:dyDescent="0.25">
      <c r="B1261" s="107"/>
      <c r="C1261" s="106"/>
    </row>
    <row r="1262" spans="2:3" x14ac:dyDescent="0.25">
      <c r="B1262" s="107"/>
      <c r="C1262" s="106"/>
    </row>
    <row r="1263" spans="2:3" x14ac:dyDescent="0.25">
      <c r="B1263" s="107"/>
      <c r="C1263" s="106"/>
    </row>
    <row r="1264" spans="2:3" x14ac:dyDescent="0.25">
      <c r="B1264" s="107"/>
      <c r="C1264" s="106"/>
    </row>
    <row r="1265" spans="2:3" x14ac:dyDescent="0.25">
      <c r="B1265" s="107"/>
      <c r="C1265" s="106"/>
    </row>
    <row r="1266" spans="2:3" x14ac:dyDescent="0.25">
      <c r="B1266" s="107"/>
      <c r="C1266" s="106"/>
    </row>
    <row r="1267" spans="2:3" x14ac:dyDescent="0.25">
      <c r="B1267" s="107"/>
      <c r="C1267" s="106"/>
    </row>
    <row r="1268" spans="2:3" x14ac:dyDescent="0.25">
      <c r="B1268" s="107"/>
      <c r="C1268" s="106"/>
    </row>
    <row r="1269" spans="2:3" x14ac:dyDescent="0.25">
      <c r="B1269" s="107"/>
      <c r="C1269" s="106"/>
    </row>
    <row r="1270" spans="2:3" x14ac:dyDescent="0.25">
      <c r="B1270" s="107"/>
      <c r="C1270" s="106"/>
    </row>
    <row r="1271" spans="2:3" x14ac:dyDescent="0.25">
      <c r="B1271" s="107"/>
      <c r="C1271" s="106"/>
    </row>
    <row r="1272" spans="2:3" x14ac:dyDescent="0.25">
      <c r="B1272" s="107"/>
      <c r="C1272" s="106"/>
    </row>
    <row r="1273" spans="2:3" x14ac:dyDescent="0.25">
      <c r="B1273" s="107"/>
      <c r="C1273" s="106"/>
    </row>
    <row r="1274" spans="2:3" x14ac:dyDescent="0.25">
      <c r="B1274" s="107"/>
      <c r="C1274" s="106"/>
    </row>
    <row r="1275" spans="2:3" x14ac:dyDescent="0.25">
      <c r="B1275" s="107"/>
      <c r="C1275" s="106"/>
    </row>
    <row r="1276" spans="2:3" x14ac:dyDescent="0.25">
      <c r="B1276" s="107"/>
      <c r="C1276" s="106"/>
    </row>
    <row r="1277" spans="2:3" x14ac:dyDescent="0.25">
      <c r="B1277" s="107"/>
      <c r="C1277" s="106"/>
    </row>
    <row r="1278" spans="2:3" x14ac:dyDescent="0.25">
      <c r="B1278" s="107"/>
      <c r="C1278" s="106"/>
    </row>
    <row r="1279" spans="2:3" x14ac:dyDescent="0.25">
      <c r="B1279" s="107"/>
      <c r="C1279" s="106"/>
    </row>
    <row r="1280" spans="2:3" x14ac:dyDescent="0.25">
      <c r="B1280" s="107"/>
      <c r="C1280" s="106"/>
    </row>
    <row r="1281" spans="2:3" x14ac:dyDescent="0.25">
      <c r="B1281" s="107"/>
      <c r="C1281" s="106"/>
    </row>
    <row r="1282" spans="2:3" x14ac:dyDescent="0.25">
      <c r="B1282" s="107"/>
      <c r="C1282" s="106"/>
    </row>
    <row r="1283" spans="2:3" x14ac:dyDescent="0.25">
      <c r="B1283" s="107"/>
      <c r="C1283" s="106"/>
    </row>
    <row r="1284" spans="2:3" x14ac:dyDescent="0.25">
      <c r="B1284" s="107"/>
      <c r="C1284" s="106"/>
    </row>
    <row r="1285" spans="2:3" x14ac:dyDescent="0.25">
      <c r="B1285" s="107"/>
      <c r="C1285" s="106"/>
    </row>
    <row r="1286" spans="2:3" x14ac:dyDescent="0.25">
      <c r="B1286" s="107"/>
      <c r="C1286" s="106"/>
    </row>
    <row r="1287" spans="2:3" x14ac:dyDescent="0.25">
      <c r="B1287" s="107"/>
      <c r="C1287" s="106"/>
    </row>
    <row r="1288" spans="2:3" x14ac:dyDescent="0.25">
      <c r="B1288" s="107"/>
      <c r="C1288" s="106"/>
    </row>
    <row r="1289" spans="2:3" x14ac:dyDescent="0.25">
      <c r="B1289" s="107"/>
      <c r="C1289" s="106"/>
    </row>
    <row r="1290" spans="2:3" x14ac:dyDescent="0.25">
      <c r="B1290" s="107"/>
      <c r="C1290" s="106"/>
    </row>
    <row r="1291" spans="2:3" x14ac:dyDescent="0.25">
      <c r="B1291" s="107"/>
      <c r="C1291" s="106"/>
    </row>
    <row r="1292" spans="2:3" x14ac:dyDescent="0.25">
      <c r="B1292" s="107"/>
      <c r="C1292" s="106"/>
    </row>
    <row r="1293" spans="2:3" x14ac:dyDescent="0.25">
      <c r="B1293" s="107"/>
      <c r="C1293" s="106"/>
    </row>
    <row r="1294" spans="2:3" x14ac:dyDescent="0.25">
      <c r="B1294" s="107"/>
      <c r="C1294" s="106"/>
    </row>
    <row r="1295" spans="2:3" x14ac:dyDescent="0.25">
      <c r="B1295" s="107"/>
      <c r="C1295" s="106"/>
    </row>
    <row r="1296" spans="2:3" x14ac:dyDescent="0.25">
      <c r="B1296" s="107"/>
      <c r="C1296" s="106"/>
    </row>
    <row r="1297" spans="2:3" x14ac:dyDescent="0.25">
      <c r="B1297" s="107"/>
      <c r="C1297" s="106"/>
    </row>
    <row r="1298" spans="2:3" x14ac:dyDescent="0.25">
      <c r="B1298" s="107"/>
      <c r="C1298" s="106"/>
    </row>
    <row r="1299" spans="2:3" x14ac:dyDescent="0.25">
      <c r="B1299" s="107"/>
      <c r="C1299" s="106"/>
    </row>
    <row r="1300" spans="2:3" x14ac:dyDescent="0.25">
      <c r="B1300" s="107"/>
      <c r="C1300" s="106"/>
    </row>
    <row r="1301" spans="2:3" x14ac:dyDescent="0.25">
      <c r="B1301" s="107"/>
      <c r="C1301" s="106"/>
    </row>
    <row r="1302" spans="2:3" x14ac:dyDescent="0.25">
      <c r="B1302" s="107"/>
      <c r="C1302" s="106"/>
    </row>
    <row r="1303" spans="2:3" x14ac:dyDescent="0.25">
      <c r="B1303" s="107"/>
      <c r="C1303" s="106"/>
    </row>
    <row r="1304" spans="2:3" x14ac:dyDescent="0.25">
      <c r="B1304" s="107"/>
      <c r="C1304" s="106"/>
    </row>
    <row r="1305" spans="2:3" x14ac:dyDescent="0.25">
      <c r="B1305" s="107"/>
      <c r="C1305" s="106"/>
    </row>
    <row r="1306" spans="2:3" x14ac:dyDescent="0.25">
      <c r="B1306" s="107"/>
      <c r="C1306" s="106"/>
    </row>
    <row r="1307" spans="2:3" x14ac:dyDescent="0.25">
      <c r="B1307" s="107"/>
      <c r="C1307" s="106"/>
    </row>
    <row r="1308" spans="2:3" x14ac:dyDescent="0.25">
      <c r="B1308" s="107"/>
      <c r="C1308" s="106"/>
    </row>
    <row r="1309" spans="2:3" x14ac:dyDescent="0.25">
      <c r="B1309" s="107"/>
      <c r="C1309" s="106"/>
    </row>
    <row r="1310" spans="2:3" x14ac:dyDescent="0.25">
      <c r="B1310" s="107"/>
      <c r="C1310" s="106"/>
    </row>
    <row r="1311" spans="2:3" x14ac:dyDescent="0.25">
      <c r="B1311" s="107"/>
      <c r="C1311" s="106"/>
    </row>
    <row r="1312" spans="2:3" x14ac:dyDescent="0.25">
      <c r="B1312" s="107"/>
      <c r="C1312" s="106"/>
    </row>
    <row r="1313" spans="2:3" x14ac:dyDescent="0.25">
      <c r="B1313" s="107"/>
      <c r="C1313" s="106"/>
    </row>
    <row r="1314" spans="2:3" x14ac:dyDescent="0.25">
      <c r="B1314" s="107"/>
      <c r="C1314" s="106"/>
    </row>
    <row r="1315" spans="2:3" x14ac:dyDescent="0.25">
      <c r="B1315" s="107"/>
      <c r="C1315" s="106"/>
    </row>
    <row r="1316" spans="2:3" x14ac:dyDescent="0.25">
      <c r="B1316" s="107"/>
      <c r="C1316" s="106"/>
    </row>
    <row r="1317" spans="2:3" x14ac:dyDescent="0.25">
      <c r="B1317" s="107"/>
      <c r="C1317" s="106"/>
    </row>
    <row r="1318" spans="2:3" x14ac:dyDescent="0.25">
      <c r="B1318" s="107"/>
      <c r="C1318" s="106"/>
    </row>
    <row r="1319" spans="2:3" x14ac:dyDescent="0.25">
      <c r="B1319" s="107"/>
      <c r="C1319" s="106"/>
    </row>
    <row r="1320" spans="2:3" x14ac:dyDescent="0.25">
      <c r="B1320" s="107"/>
      <c r="C1320" s="106"/>
    </row>
    <row r="1321" spans="2:3" x14ac:dyDescent="0.25">
      <c r="B1321" s="107"/>
      <c r="C1321" s="106"/>
    </row>
    <row r="1322" spans="2:3" x14ac:dyDescent="0.25">
      <c r="B1322" s="107"/>
      <c r="C1322" s="106"/>
    </row>
    <row r="1323" spans="2:3" x14ac:dyDescent="0.25">
      <c r="B1323" s="107"/>
      <c r="C1323" s="106"/>
    </row>
    <row r="1324" spans="2:3" x14ac:dyDescent="0.25">
      <c r="B1324" s="107"/>
      <c r="C1324" s="106"/>
    </row>
    <row r="1325" spans="2:3" x14ac:dyDescent="0.25">
      <c r="B1325" s="107"/>
      <c r="C1325" s="106"/>
    </row>
    <row r="1326" spans="2:3" x14ac:dyDescent="0.25">
      <c r="B1326" s="107"/>
      <c r="C1326" s="106"/>
    </row>
    <row r="1327" spans="2:3" x14ac:dyDescent="0.25">
      <c r="B1327" s="107"/>
      <c r="C1327" s="106"/>
    </row>
    <row r="1328" spans="2:3" x14ac:dyDescent="0.25">
      <c r="B1328" s="107"/>
      <c r="C1328" s="106"/>
    </row>
    <row r="1329" spans="2:3" x14ac:dyDescent="0.25">
      <c r="B1329" s="107"/>
      <c r="C1329" s="106"/>
    </row>
    <row r="1330" spans="2:3" x14ac:dyDescent="0.25">
      <c r="B1330" s="107"/>
      <c r="C1330" s="106"/>
    </row>
    <row r="1331" spans="2:3" x14ac:dyDescent="0.25">
      <c r="B1331" s="107"/>
      <c r="C1331" s="106"/>
    </row>
    <row r="1332" spans="2:3" x14ac:dyDescent="0.25">
      <c r="B1332" s="107"/>
      <c r="C1332" s="106"/>
    </row>
    <row r="1333" spans="2:3" x14ac:dyDescent="0.25">
      <c r="B1333" s="107"/>
      <c r="C1333" s="106"/>
    </row>
    <row r="1334" spans="2:3" x14ac:dyDescent="0.25">
      <c r="B1334" s="107"/>
      <c r="C1334" s="106"/>
    </row>
    <row r="1335" spans="2:3" x14ac:dyDescent="0.25">
      <c r="B1335" s="107"/>
      <c r="C1335" s="106"/>
    </row>
    <row r="1336" spans="2:3" x14ac:dyDescent="0.25">
      <c r="B1336" s="107"/>
      <c r="C1336" s="106"/>
    </row>
    <row r="1337" spans="2:3" x14ac:dyDescent="0.25">
      <c r="B1337" s="107"/>
      <c r="C1337" s="106"/>
    </row>
    <row r="1338" spans="2:3" x14ac:dyDescent="0.25">
      <c r="B1338" s="107"/>
      <c r="C1338" s="106"/>
    </row>
    <row r="1339" spans="2:3" x14ac:dyDescent="0.25">
      <c r="B1339" s="107"/>
      <c r="C1339" s="106"/>
    </row>
    <row r="1340" spans="2:3" x14ac:dyDescent="0.25">
      <c r="B1340" s="107"/>
      <c r="C1340" s="106"/>
    </row>
    <row r="1341" spans="2:3" x14ac:dyDescent="0.25">
      <c r="B1341" s="107"/>
      <c r="C1341" s="106"/>
    </row>
    <row r="1342" spans="2:3" x14ac:dyDescent="0.25">
      <c r="B1342" s="107"/>
      <c r="C1342" s="106"/>
    </row>
    <row r="1343" spans="2:3" x14ac:dyDescent="0.25">
      <c r="B1343" s="107"/>
      <c r="C1343" s="106"/>
    </row>
    <row r="1344" spans="2:3" x14ac:dyDescent="0.25">
      <c r="B1344" s="107"/>
      <c r="C1344" s="106"/>
    </row>
    <row r="1345" spans="2:3" x14ac:dyDescent="0.25">
      <c r="B1345" s="107"/>
      <c r="C1345" s="106"/>
    </row>
    <row r="1346" spans="2:3" x14ac:dyDescent="0.25">
      <c r="B1346" s="107"/>
      <c r="C1346" s="106"/>
    </row>
    <row r="1347" spans="2:3" x14ac:dyDescent="0.25">
      <c r="B1347" s="107"/>
      <c r="C1347" s="106"/>
    </row>
    <row r="1348" spans="2:3" x14ac:dyDescent="0.25">
      <c r="B1348" s="107"/>
      <c r="C1348" s="106"/>
    </row>
    <row r="1349" spans="2:3" x14ac:dyDescent="0.25">
      <c r="B1349" s="107"/>
      <c r="C1349" s="106"/>
    </row>
    <row r="1350" spans="2:3" x14ac:dyDescent="0.25">
      <c r="B1350" s="107"/>
      <c r="C1350" s="106"/>
    </row>
    <row r="1351" spans="2:3" x14ac:dyDescent="0.25">
      <c r="B1351" s="107"/>
      <c r="C1351" s="106"/>
    </row>
    <row r="1352" spans="2:3" x14ac:dyDescent="0.25">
      <c r="B1352" s="107"/>
      <c r="C1352" s="106"/>
    </row>
    <row r="1353" spans="2:3" x14ac:dyDescent="0.25">
      <c r="B1353" s="107"/>
      <c r="C1353" s="106"/>
    </row>
    <row r="1354" spans="2:3" x14ac:dyDescent="0.25">
      <c r="B1354" s="107"/>
      <c r="C1354" s="106"/>
    </row>
    <row r="1355" spans="2:3" x14ac:dyDescent="0.25">
      <c r="B1355" s="107"/>
      <c r="C1355" s="106"/>
    </row>
    <row r="1356" spans="2:3" x14ac:dyDescent="0.25">
      <c r="B1356" s="107"/>
      <c r="C1356" s="106"/>
    </row>
    <row r="1357" spans="2:3" x14ac:dyDescent="0.25">
      <c r="B1357" s="107"/>
      <c r="C1357" s="106"/>
    </row>
    <row r="1358" spans="2:3" x14ac:dyDescent="0.25">
      <c r="B1358" s="107"/>
      <c r="C1358" s="106"/>
    </row>
    <row r="1359" spans="2:3" x14ac:dyDescent="0.25">
      <c r="B1359" s="107"/>
      <c r="C1359" s="106"/>
    </row>
    <row r="1360" spans="2:3" x14ac:dyDescent="0.25">
      <c r="B1360" s="107"/>
      <c r="C1360" s="106"/>
    </row>
    <row r="1361" spans="2:3" x14ac:dyDescent="0.25">
      <c r="B1361" s="107"/>
      <c r="C1361" s="106"/>
    </row>
    <row r="1362" spans="2:3" x14ac:dyDescent="0.25">
      <c r="B1362" s="107"/>
      <c r="C1362" s="106"/>
    </row>
    <row r="1363" spans="2:3" x14ac:dyDescent="0.25">
      <c r="B1363" s="107"/>
      <c r="C1363" s="106"/>
    </row>
    <row r="1364" spans="2:3" x14ac:dyDescent="0.25">
      <c r="B1364" s="107"/>
      <c r="C1364" s="106"/>
    </row>
    <row r="1365" spans="2:3" x14ac:dyDescent="0.25">
      <c r="B1365" s="107"/>
      <c r="C1365" s="106"/>
    </row>
    <row r="1366" spans="2:3" x14ac:dyDescent="0.25">
      <c r="B1366" s="107"/>
      <c r="C1366" s="106"/>
    </row>
    <row r="1367" spans="2:3" x14ac:dyDescent="0.25">
      <c r="B1367" s="107"/>
      <c r="C1367" s="106"/>
    </row>
    <row r="1368" spans="2:3" x14ac:dyDescent="0.25">
      <c r="B1368" s="107"/>
      <c r="C1368" s="106"/>
    </row>
    <row r="1369" spans="2:3" x14ac:dyDescent="0.25">
      <c r="B1369" s="107"/>
      <c r="C1369" s="106"/>
    </row>
    <row r="1370" spans="2:3" x14ac:dyDescent="0.25">
      <c r="B1370" s="107"/>
      <c r="C1370" s="106"/>
    </row>
    <row r="1371" spans="2:3" x14ac:dyDescent="0.25">
      <c r="B1371" s="107"/>
      <c r="C1371" s="106"/>
    </row>
    <row r="1372" spans="2:3" x14ac:dyDescent="0.25">
      <c r="B1372" s="107"/>
      <c r="C1372" s="106"/>
    </row>
    <row r="1373" spans="2:3" x14ac:dyDescent="0.25">
      <c r="B1373" s="107"/>
      <c r="C1373" s="106"/>
    </row>
    <row r="1374" spans="2:3" x14ac:dyDescent="0.25">
      <c r="B1374" s="107"/>
      <c r="C1374" s="106"/>
    </row>
    <row r="1375" spans="2:3" x14ac:dyDescent="0.25">
      <c r="B1375" s="107"/>
      <c r="C1375" s="106"/>
    </row>
    <row r="1376" spans="2:3" x14ac:dyDescent="0.25">
      <c r="B1376" s="107"/>
      <c r="C1376" s="106"/>
    </row>
    <row r="1377" spans="2:3" x14ac:dyDescent="0.25">
      <c r="B1377" s="107"/>
      <c r="C1377" s="106"/>
    </row>
    <row r="1378" spans="2:3" x14ac:dyDescent="0.25">
      <c r="B1378" s="107"/>
      <c r="C1378" s="106"/>
    </row>
    <row r="1379" spans="2:3" x14ac:dyDescent="0.25">
      <c r="B1379" s="107"/>
      <c r="C1379" s="106"/>
    </row>
    <row r="1380" spans="2:3" x14ac:dyDescent="0.25">
      <c r="B1380" s="107"/>
      <c r="C1380" s="106"/>
    </row>
    <row r="1381" spans="2:3" x14ac:dyDescent="0.25">
      <c r="B1381" s="107"/>
      <c r="C1381" s="106"/>
    </row>
    <row r="1382" spans="2:3" x14ac:dyDescent="0.25">
      <c r="B1382" s="107"/>
      <c r="C1382" s="106"/>
    </row>
    <row r="1383" spans="2:3" x14ac:dyDescent="0.25">
      <c r="B1383" s="107"/>
      <c r="C1383" s="106"/>
    </row>
    <row r="1384" spans="2:3" x14ac:dyDescent="0.25">
      <c r="B1384" s="107"/>
      <c r="C1384" s="106"/>
    </row>
    <row r="1385" spans="2:3" x14ac:dyDescent="0.25">
      <c r="B1385" s="107"/>
      <c r="C1385" s="106"/>
    </row>
    <row r="1386" spans="2:3" x14ac:dyDescent="0.25">
      <c r="B1386" s="107"/>
      <c r="C1386" s="106"/>
    </row>
    <row r="1387" spans="2:3" x14ac:dyDescent="0.25">
      <c r="B1387" s="107"/>
      <c r="C1387" s="106"/>
    </row>
    <row r="1388" spans="2:3" x14ac:dyDescent="0.25">
      <c r="B1388" s="107"/>
      <c r="C1388" s="106"/>
    </row>
    <row r="1389" spans="2:3" x14ac:dyDescent="0.25">
      <c r="B1389" s="107"/>
      <c r="C1389" s="106"/>
    </row>
    <row r="1390" spans="2:3" x14ac:dyDescent="0.25">
      <c r="B1390" s="107"/>
      <c r="C1390" s="106"/>
    </row>
    <row r="1391" spans="2:3" x14ac:dyDescent="0.25">
      <c r="B1391" s="107"/>
      <c r="C1391" s="106"/>
    </row>
    <row r="1392" spans="2:3" x14ac:dyDescent="0.25">
      <c r="B1392" s="107"/>
      <c r="C1392" s="106"/>
    </row>
    <row r="1393" spans="2:3" x14ac:dyDescent="0.25">
      <c r="B1393" s="107"/>
      <c r="C1393" s="106"/>
    </row>
    <row r="1394" spans="2:3" x14ac:dyDescent="0.25">
      <c r="B1394" s="107"/>
      <c r="C1394" s="106"/>
    </row>
    <row r="1395" spans="2:3" x14ac:dyDescent="0.25">
      <c r="B1395" s="107"/>
      <c r="C1395" s="106"/>
    </row>
    <row r="1396" spans="2:3" x14ac:dyDescent="0.25">
      <c r="B1396" s="107"/>
      <c r="C1396" s="106"/>
    </row>
    <row r="1397" spans="2:3" x14ac:dyDescent="0.25">
      <c r="B1397" s="107"/>
      <c r="C1397" s="106"/>
    </row>
    <row r="1398" spans="2:3" x14ac:dyDescent="0.25">
      <c r="B1398" s="107"/>
      <c r="C1398" s="106"/>
    </row>
    <row r="1399" spans="2:3" x14ac:dyDescent="0.25">
      <c r="B1399" s="107"/>
      <c r="C1399" s="106"/>
    </row>
    <row r="1400" spans="2:3" x14ac:dyDescent="0.25">
      <c r="B1400" s="107"/>
      <c r="C1400" s="106"/>
    </row>
    <row r="1401" spans="2:3" x14ac:dyDescent="0.25">
      <c r="B1401" s="107"/>
      <c r="C1401" s="106"/>
    </row>
    <row r="1402" spans="2:3" x14ac:dyDescent="0.25">
      <c r="B1402" s="107"/>
      <c r="C1402" s="106"/>
    </row>
    <row r="1403" spans="2:3" x14ac:dyDescent="0.25">
      <c r="B1403" s="107"/>
      <c r="C1403" s="106"/>
    </row>
    <row r="1404" spans="2:3" x14ac:dyDescent="0.25">
      <c r="B1404" s="107"/>
      <c r="C1404" s="106"/>
    </row>
    <row r="1405" spans="2:3" x14ac:dyDescent="0.25">
      <c r="B1405" s="107"/>
      <c r="C1405" s="106"/>
    </row>
    <row r="1406" spans="2:3" x14ac:dyDescent="0.25">
      <c r="B1406" s="107"/>
      <c r="C1406" s="106"/>
    </row>
    <row r="1407" spans="2:3" x14ac:dyDescent="0.25">
      <c r="B1407" s="107"/>
      <c r="C1407" s="106"/>
    </row>
    <row r="1408" spans="2:3" x14ac:dyDescent="0.25">
      <c r="B1408" s="107"/>
      <c r="C1408" s="106"/>
    </row>
    <row r="1409" spans="2:3" x14ac:dyDescent="0.25">
      <c r="B1409" s="107"/>
      <c r="C1409" s="106"/>
    </row>
    <row r="1410" spans="2:3" x14ac:dyDescent="0.25">
      <c r="B1410" s="107"/>
      <c r="C1410" s="106"/>
    </row>
    <row r="1411" spans="2:3" x14ac:dyDescent="0.25">
      <c r="B1411" s="107"/>
      <c r="C1411" s="106"/>
    </row>
    <row r="1412" spans="2:3" x14ac:dyDescent="0.25">
      <c r="B1412" s="107"/>
      <c r="C1412" s="106"/>
    </row>
    <row r="1413" spans="2:3" x14ac:dyDescent="0.25">
      <c r="B1413" s="107"/>
      <c r="C1413" s="106"/>
    </row>
    <row r="1414" spans="2:3" x14ac:dyDescent="0.25">
      <c r="B1414" s="107"/>
      <c r="C1414" s="106"/>
    </row>
    <row r="1415" spans="2:3" x14ac:dyDescent="0.25">
      <c r="B1415" s="107"/>
      <c r="C1415" s="106"/>
    </row>
    <row r="1416" spans="2:3" x14ac:dyDescent="0.25">
      <c r="B1416" s="107"/>
      <c r="C1416" s="106"/>
    </row>
    <row r="1417" spans="2:3" x14ac:dyDescent="0.25">
      <c r="B1417" s="107"/>
      <c r="C1417" s="106"/>
    </row>
    <row r="1418" spans="2:3" x14ac:dyDescent="0.25">
      <c r="B1418" s="107"/>
      <c r="C1418" s="106"/>
    </row>
    <row r="1419" spans="2:3" x14ac:dyDescent="0.25">
      <c r="B1419" s="107"/>
      <c r="C1419" s="106"/>
    </row>
    <row r="1420" spans="2:3" x14ac:dyDescent="0.25">
      <c r="B1420" s="107"/>
      <c r="C1420" s="106"/>
    </row>
    <row r="1421" spans="2:3" x14ac:dyDescent="0.25">
      <c r="B1421" s="107"/>
      <c r="C1421" s="106"/>
    </row>
    <row r="1422" spans="2:3" x14ac:dyDescent="0.25">
      <c r="B1422" s="107"/>
      <c r="C1422" s="106"/>
    </row>
    <row r="1423" spans="2:3" x14ac:dyDescent="0.25">
      <c r="B1423" s="107"/>
      <c r="C1423" s="106"/>
    </row>
    <row r="1424" spans="2:3" x14ac:dyDescent="0.25">
      <c r="B1424" s="107"/>
      <c r="C1424" s="106"/>
    </row>
    <row r="1425" spans="2:3" x14ac:dyDescent="0.25">
      <c r="B1425" s="107"/>
      <c r="C1425" s="106"/>
    </row>
    <row r="1426" spans="2:3" x14ac:dyDescent="0.25">
      <c r="B1426" s="107"/>
      <c r="C1426" s="106"/>
    </row>
    <row r="1427" spans="2:3" x14ac:dyDescent="0.25">
      <c r="B1427" s="107"/>
      <c r="C1427" s="106"/>
    </row>
    <row r="1428" spans="2:3" x14ac:dyDescent="0.25">
      <c r="B1428" s="107"/>
      <c r="C1428" s="106"/>
    </row>
    <row r="1429" spans="2:3" x14ac:dyDescent="0.25">
      <c r="B1429" s="107"/>
      <c r="C1429" s="106"/>
    </row>
    <row r="1430" spans="2:3" x14ac:dyDescent="0.25">
      <c r="B1430" s="107"/>
      <c r="C1430" s="106"/>
    </row>
    <row r="1431" spans="2:3" x14ac:dyDescent="0.25">
      <c r="B1431" s="107"/>
      <c r="C1431" s="106"/>
    </row>
    <row r="1432" spans="2:3" x14ac:dyDescent="0.25">
      <c r="B1432" s="107"/>
      <c r="C1432" s="106"/>
    </row>
    <row r="1433" spans="2:3" x14ac:dyDescent="0.25">
      <c r="B1433" s="107"/>
      <c r="C1433" s="106"/>
    </row>
    <row r="1434" spans="2:3" x14ac:dyDescent="0.25">
      <c r="B1434" s="107"/>
      <c r="C1434" s="106"/>
    </row>
    <row r="1435" spans="2:3" x14ac:dyDescent="0.25">
      <c r="B1435" s="107"/>
      <c r="C1435" s="106"/>
    </row>
    <row r="1436" spans="2:3" x14ac:dyDescent="0.25">
      <c r="B1436" s="107"/>
      <c r="C1436" s="106"/>
    </row>
    <row r="1437" spans="2:3" x14ac:dyDescent="0.25">
      <c r="B1437" s="107"/>
      <c r="C1437" s="106"/>
    </row>
    <row r="1438" spans="2:3" x14ac:dyDescent="0.25">
      <c r="B1438" s="107"/>
      <c r="C1438" s="106"/>
    </row>
    <row r="1439" spans="2:3" x14ac:dyDescent="0.25">
      <c r="B1439" s="107"/>
      <c r="C1439" s="106"/>
    </row>
    <row r="1440" spans="2:3" x14ac:dyDescent="0.25">
      <c r="B1440" s="107"/>
      <c r="C1440" s="106"/>
    </row>
    <row r="1441" spans="2:3" x14ac:dyDescent="0.25">
      <c r="B1441" s="107"/>
      <c r="C1441" s="106"/>
    </row>
    <row r="1442" spans="2:3" x14ac:dyDescent="0.25">
      <c r="B1442" s="107"/>
      <c r="C1442" s="106"/>
    </row>
    <row r="1443" spans="2:3" x14ac:dyDescent="0.25">
      <c r="B1443" s="107"/>
      <c r="C1443" s="106"/>
    </row>
    <row r="1444" spans="2:3" x14ac:dyDescent="0.25">
      <c r="B1444" s="107"/>
      <c r="C1444" s="106"/>
    </row>
    <row r="1445" spans="2:3" x14ac:dyDescent="0.25">
      <c r="B1445" s="107"/>
      <c r="C1445" s="106"/>
    </row>
    <row r="1446" spans="2:3" x14ac:dyDescent="0.25">
      <c r="B1446" s="107"/>
      <c r="C1446" s="106"/>
    </row>
    <row r="1447" spans="2:3" x14ac:dyDescent="0.25">
      <c r="B1447" s="107"/>
      <c r="C1447" s="106"/>
    </row>
    <row r="1448" spans="2:3" x14ac:dyDescent="0.25">
      <c r="B1448" s="107"/>
      <c r="C1448" s="106"/>
    </row>
    <row r="1449" spans="2:3" x14ac:dyDescent="0.25">
      <c r="B1449" s="107"/>
      <c r="C1449" s="106"/>
    </row>
    <row r="1450" spans="2:3" x14ac:dyDescent="0.25">
      <c r="B1450" s="107"/>
      <c r="C1450" s="106"/>
    </row>
    <row r="1451" spans="2:3" x14ac:dyDescent="0.25">
      <c r="B1451" s="107"/>
      <c r="C1451" s="106"/>
    </row>
    <row r="1452" spans="2:3" x14ac:dyDescent="0.25">
      <c r="B1452" s="107"/>
      <c r="C1452" s="106"/>
    </row>
    <row r="1453" spans="2:3" x14ac:dyDescent="0.25">
      <c r="B1453" s="107"/>
      <c r="C1453" s="106"/>
    </row>
    <row r="1454" spans="2:3" x14ac:dyDescent="0.25">
      <c r="B1454" s="107"/>
      <c r="C1454" s="106"/>
    </row>
    <row r="1455" spans="2:3" x14ac:dyDescent="0.25">
      <c r="B1455" s="107"/>
      <c r="C1455" s="106"/>
    </row>
    <row r="1456" spans="2:3" x14ac:dyDescent="0.25">
      <c r="B1456" s="107"/>
      <c r="C1456" s="106"/>
    </row>
    <row r="1457" spans="2:3" x14ac:dyDescent="0.25">
      <c r="B1457" s="107"/>
      <c r="C1457" s="106"/>
    </row>
    <row r="1458" spans="2:3" x14ac:dyDescent="0.25">
      <c r="B1458" s="107"/>
      <c r="C1458" s="106"/>
    </row>
    <row r="1459" spans="2:3" x14ac:dyDescent="0.25">
      <c r="B1459" s="107"/>
      <c r="C1459" s="106"/>
    </row>
    <row r="1460" spans="2:3" x14ac:dyDescent="0.25">
      <c r="B1460" s="107"/>
      <c r="C1460" s="106"/>
    </row>
    <row r="1461" spans="2:3" x14ac:dyDescent="0.25">
      <c r="B1461" s="107"/>
      <c r="C1461" s="106"/>
    </row>
    <row r="1462" spans="2:3" x14ac:dyDescent="0.25">
      <c r="B1462" s="107"/>
      <c r="C1462" s="106"/>
    </row>
    <row r="1463" spans="2:3" x14ac:dyDescent="0.25">
      <c r="B1463" s="107"/>
      <c r="C1463" s="106"/>
    </row>
    <row r="1464" spans="2:3" x14ac:dyDescent="0.25">
      <c r="B1464" s="107"/>
      <c r="C1464" s="106"/>
    </row>
    <row r="1465" spans="2:3" x14ac:dyDescent="0.25">
      <c r="B1465" s="107"/>
      <c r="C1465" s="106"/>
    </row>
    <row r="1466" spans="2:3" x14ac:dyDescent="0.25">
      <c r="B1466" s="107"/>
      <c r="C1466" s="106"/>
    </row>
    <row r="1467" spans="2:3" x14ac:dyDescent="0.25">
      <c r="B1467" s="107"/>
      <c r="C1467" s="106"/>
    </row>
    <row r="1468" spans="2:3" x14ac:dyDescent="0.25">
      <c r="B1468" s="107"/>
      <c r="C1468" s="106"/>
    </row>
    <row r="1469" spans="2:3" x14ac:dyDescent="0.25">
      <c r="B1469" s="107"/>
      <c r="C1469" s="106"/>
    </row>
    <row r="1470" spans="2:3" x14ac:dyDescent="0.25">
      <c r="B1470" s="107"/>
      <c r="C1470" s="106"/>
    </row>
    <row r="1471" spans="2:3" x14ac:dyDescent="0.25">
      <c r="B1471" s="107"/>
      <c r="C1471" s="106"/>
    </row>
    <row r="1472" spans="2:3" x14ac:dyDescent="0.25">
      <c r="B1472" s="107"/>
      <c r="C1472" s="106"/>
    </row>
    <row r="1473" spans="2:3" x14ac:dyDescent="0.25">
      <c r="B1473" s="107"/>
      <c r="C1473" s="106"/>
    </row>
    <row r="1474" spans="2:3" x14ac:dyDescent="0.25">
      <c r="B1474" s="107"/>
      <c r="C1474" s="106"/>
    </row>
    <row r="1475" spans="2:3" x14ac:dyDescent="0.25">
      <c r="B1475" s="107"/>
      <c r="C1475" s="106"/>
    </row>
    <row r="1476" spans="2:3" x14ac:dyDescent="0.25">
      <c r="B1476" s="107"/>
      <c r="C1476" s="106"/>
    </row>
    <row r="1477" spans="2:3" x14ac:dyDescent="0.25">
      <c r="B1477" s="107"/>
      <c r="C1477" s="106"/>
    </row>
    <row r="1478" spans="2:3" x14ac:dyDescent="0.25">
      <c r="B1478" s="107"/>
      <c r="C1478" s="106"/>
    </row>
    <row r="1479" spans="2:3" x14ac:dyDescent="0.25">
      <c r="B1479" s="107"/>
      <c r="C1479" s="106"/>
    </row>
    <row r="1480" spans="2:3" x14ac:dyDescent="0.25">
      <c r="B1480" s="107"/>
      <c r="C1480" s="106"/>
    </row>
    <row r="1481" spans="2:3" x14ac:dyDescent="0.25">
      <c r="B1481" s="107"/>
      <c r="C1481" s="106"/>
    </row>
    <row r="1482" spans="2:3" x14ac:dyDescent="0.25">
      <c r="B1482" s="107"/>
      <c r="C1482" s="106"/>
    </row>
    <row r="1483" spans="2:3" x14ac:dyDescent="0.25">
      <c r="B1483" s="107"/>
      <c r="C1483" s="106"/>
    </row>
    <row r="1484" spans="2:3" x14ac:dyDescent="0.25">
      <c r="B1484" s="107"/>
      <c r="C1484" s="106"/>
    </row>
    <row r="1485" spans="2:3" x14ac:dyDescent="0.25">
      <c r="B1485" s="107"/>
      <c r="C1485" s="106"/>
    </row>
    <row r="1486" spans="2:3" x14ac:dyDescent="0.25">
      <c r="B1486" s="107"/>
      <c r="C1486" s="106"/>
    </row>
    <row r="1487" spans="2:3" x14ac:dyDescent="0.25">
      <c r="B1487" s="107"/>
      <c r="C1487" s="106"/>
    </row>
    <row r="1488" spans="2:3" x14ac:dyDescent="0.25">
      <c r="B1488" s="107"/>
      <c r="C1488" s="106"/>
    </row>
    <row r="1489" spans="2:3" x14ac:dyDescent="0.25">
      <c r="B1489" s="107"/>
      <c r="C1489" s="106"/>
    </row>
    <row r="1490" spans="2:3" x14ac:dyDescent="0.25">
      <c r="B1490" s="107"/>
      <c r="C1490" s="106"/>
    </row>
    <row r="1491" spans="2:3" x14ac:dyDescent="0.25">
      <c r="B1491" s="107"/>
      <c r="C1491" s="106"/>
    </row>
    <row r="1492" spans="2:3" x14ac:dyDescent="0.25">
      <c r="B1492" s="107"/>
      <c r="C1492" s="106"/>
    </row>
    <row r="1493" spans="2:3" x14ac:dyDescent="0.25">
      <c r="B1493" s="107"/>
      <c r="C1493" s="106"/>
    </row>
    <row r="1494" spans="2:3" x14ac:dyDescent="0.25">
      <c r="B1494" s="107"/>
      <c r="C1494" s="106"/>
    </row>
    <row r="1495" spans="2:3" x14ac:dyDescent="0.25">
      <c r="B1495" s="107"/>
      <c r="C1495" s="106"/>
    </row>
    <row r="1496" spans="2:3" x14ac:dyDescent="0.25">
      <c r="B1496" s="107"/>
      <c r="C1496" s="106"/>
    </row>
    <row r="1497" spans="2:3" x14ac:dyDescent="0.25">
      <c r="B1497" s="107"/>
      <c r="C1497" s="106"/>
    </row>
    <row r="1498" spans="2:3" x14ac:dyDescent="0.25">
      <c r="B1498" s="107"/>
      <c r="C1498" s="106"/>
    </row>
    <row r="1499" spans="2:3" x14ac:dyDescent="0.25">
      <c r="B1499" s="107"/>
      <c r="C1499" s="106"/>
    </row>
    <row r="1500" spans="2:3" x14ac:dyDescent="0.25">
      <c r="B1500" s="107"/>
      <c r="C1500" s="106"/>
    </row>
    <row r="1501" spans="2:3" x14ac:dyDescent="0.25">
      <c r="B1501" s="107"/>
      <c r="C1501" s="106"/>
    </row>
    <row r="1502" spans="2:3" x14ac:dyDescent="0.25">
      <c r="B1502" s="107"/>
      <c r="C1502" s="106"/>
    </row>
    <row r="1503" spans="2:3" x14ac:dyDescent="0.25">
      <c r="B1503" s="107"/>
      <c r="C1503" s="106"/>
    </row>
    <row r="1504" spans="2:3" x14ac:dyDescent="0.25">
      <c r="B1504" s="107"/>
      <c r="C1504" s="106"/>
    </row>
    <row r="1505" spans="2:3" x14ac:dyDescent="0.25">
      <c r="B1505" s="107"/>
      <c r="C1505" s="106"/>
    </row>
    <row r="1506" spans="2:3" x14ac:dyDescent="0.25">
      <c r="B1506" s="107"/>
      <c r="C1506" s="106"/>
    </row>
    <row r="1507" spans="2:3" x14ac:dyDescent="0.25">
      <c r="B1507" s="107"/>
      <c r="C1507" s="106"/>
    </row>
    <row r="1508" spans="2:3" x14ac:dyDescent="0.25">
      <c r="B1508" s="107"/>
      <c r="C1508" s="106"/>
    </row>
    <row r="1509" spans="2:3" x14ac:dyDescent="0.25">
      <c r="B1509" s="107"/>
      <c r="C1509" s="106"/>
    </row>
    <row r="1510" spans="2:3" x14ac:dyDescent="0.25">
      <c r="B1510" s="107"/>
      <c r="C1510" s="106"/>
    </row>
    <row r="1511" spans="2:3" x14ac:dyDescent="0.25">
      <c r="B1511" s="107"/>
      <c r="C1511" s="106"/>
    </row>
    <row r="1512" spans="2:3" x14ac:dyDescent="0.25">
      <c r="B1512" s="107"/>
      <c r="C1512" s="106"/>
    </row>
    <row r="1513" spans="2:3" x14ac:dyDescent="0.25">
      <c r="B1513" s="107"/>
      <c r="C1513" s="106"/>
    </row>
    <row r="1514" spans="2:3" x14ac:dyDescent="0.25">
      <c r="B1514" s="107"/>
      <c r="C1514" s="106"/>
    </row>
    <row r="1515" spans="2:3" x14ac:dyDescent="0.25">
      <c r="B1515" s="107"/>
      <c r="C1515" s="106"/>
    </row>
    <row r="1516" spans="2:3" x14ac:dyDescent="0.25">
      <c r="B1516" s="107"/>
      <c r="C1516" s="106"/>
    </row>
    <row r="1517" spans="2:3" x14ac:dyDescent="0.25">
      <c r="B1517" s="107"/>
      <c r="C1517" s="106"/>
    </row>
    <row r="1518" spans="2:3" x14ac:dyDescent="0.25">
      <c r="B1518" s="107"/>
      <c r="C1518" s="106"/>
    </row>
    <row r="1519" spans="2:3" x14ac:dyDescent="0.25">
      <c r="B1519" s="107"/>
      <c r="C1519" s="106"/>
    </row>
    <row r="1520" spans="2:3" x14ac:dyDescent="0.25">
      <c r="B1520" s="107"/>
      <c r="C1520" s="106"/>
    </row>
    <row r="1521" spans="2:3" x14ac:dyDescent="0.25">
      <c r="B1521" s="107"/>
      <c r="C1521" s="106"/>
    </row>
    <row r="1522" spans="2:3" x14ac:dyDescent="0.25">
      <c r="B1522" s="107"/>
      <c r="C1522" s="106"/>
    </row>
    <row r="1523" spans="2:3" x14ac:dyDescent="0.25">
      <c r="B1523" s="107"/>
      <c r="C1523" s="106"/>
    </row>
    <row r="1524" spans="2:3" x14ac:dyDescent="0.25">
      <c r="B1524" s="107"/>
      <c r="C1524" s="106"/>
    </row>
    <row r="1525" spans="2:3" x14ac:dyDescent="0.25">
      <c r="B1525" s="107"/>
      <c r="C1525" s="106"/>
    </row>
    <row r="1526" spans="2:3" x14ac:dyDescent="0.25">
      <c r="B1526" s="107"/>
      <c r="C1526" s="106"/>
    </row>
    <row r="1527" spans="2:3" x14ac:dyDescent="0.25">
      <c r="B1527" s="107"/>
      <c r="C1527" s="106"/>
    </row>
    <row r="1528" spans="2:3" x14ac:dyDescent="0.25">
      <c r="B1528" s="107"/>
      <c r="C1528" s="106"/>
    </row>
    <row r="1529" spans="2:3" x14ac:dyDescent="0.25">
      <c r="B1529" s="107"/>
      <c r="C1529" s="106"/>
    </row>
    <row r="1530" spans="2:3" x14ac:dyDescent="0.25">
      <c r="B1530" s="107"/>
      <c r="C1530" s="106"/>
    </row>
    <row r="1531" spans="2:3" x14ac:dyDescent="0.25">
      <c r="B1531" s="107"/>
      <c r="C1531" s="106"/>
    </row>
    <row r="1532" spans="2:3" x14ac:dyDescent="0.25">
      <c r="B1532" s="107"/>
      <c r="C1532" s="106"/>
    </row>
    <row r="1533" spans="2:3" x14ac:dyDescent="0.25">
      <c r="B1533" s="107"/>
      <c r="C1533" s="106"/>
    </row>
    <row r="1534" spans="2:3" x14ac:dyDescent="0.25">
      <c r="B1534" s="107"/>
      <c r="C1534" s="106"/>
    </row>
    <row r="1535" spans="2:3" x14ac:dyDescent="0.25">
      <c r="B1535" s="107"/>
      <c r="C1535" s="106"/>
    </row>
    <row r="1536" spans="2:3" x14ac:dyDescent="0.25">
      <c r="B1536" s="107"/>
      <c r="C1536" s="106"/>
    </row>
    <row r="1537" spans="2:3" x14ac:dyDescent="0.25">
      <c r="B1537" s="107"/>
      <c r="C1537" s="106"/>
    </row>
    <row r="1538" spans="2:3" x14ac:dyDescent="0.25">
      <c r="B1538" s="107"/>
      <c r="C1538" s="106"/>
    </row>
    <row r="1539" spans="2:3" x14ac:dyDescent="0.25">
      <c r="B1539" s="107"/>
      <c r="C1539" s="106"/>
    </row>
    <row r="1540" spans="2:3" x14ac:dyDescent="0.25">
      <c r="B1540" s="107"/>
      <c r="C1540" s="106"/>
    </row>
    <row r="1541" spans="2:3" x14ac:dyDescent="0.25">
      <c r="B1541" s="107"/>
      <c r="C1541" s="106"/>
    </row>
    <row r="1542" spans="2:3" x14ac:dyDescent="0.25">
      <c r="B1542" s="107"/>
      <c r="C1542" s="106"/>
    </row>
    <row r="1543" spans="2:3" x14ac:dyDescent="0.25">
      <c r="B1543" s="107"/>
      <c r="C1543" s="106"/>
    </row>
    <row r="1544" spans="2:3" x14ac:dyDescent="0.25">
      <c r="B1544" s="107"/>
      <c r="C1544" s="106"/>
    </row>
    <row r="1545" spans="2:3" x14ac:dyDescent="0.25">
      <c r="B1545" s="107"/>
      <c r="C1545" s="106"/>
    </row>
    <row r="1546" spans="2:3" x14ac:dyDescent="0.25">
      <c r="B1546" s="107"/>
      <c r="C1546" s="106"/>
    </row>
    <row r="1547" spans="2:3" x14ac:dyDescent="0.25">
      <c r="B1547" s="107"/>
      <c r="C1547" s="106"/>
    </row>
    <row r="1548" spans="2:3" x14ac:dyDescent="0.25">
      <c r="B1548" s="107"/>
      <c r="C1548" s="106"/>
    </row>
    <row r="1549" spans="2:3" x14ac:dyDescent="0.25">
      <c r="B1549" s="107"/>
      <c r="C1549" s="106"/>
    </row>
    <row r="1550" spans="2:3" x14ac:dyDescent="0.25">
      <c r="B1550" s="107"/>
      <c r="C1550" s="106"/>
    </row>
    <row r="1551" spans="2:3" x14ac:dyDescent="0.25">
      <c r="B1551" s="107"/>
      <c r="C1551" s="106"/>
    </row>
    <row r="1552" spans="2:3" x14ac:dyDescent="0.25">
      <c r="B1552" s="107"/>
      <c r="C1552" s="106"/>
    </row>
    <row r="1553" spans="2:3" x14ac:dyDescent="0.25">
      <c r="B1553" s="107"/>
      <c r="C1553" s="106"/>
    </row>
    <row r="1554" spans="2:3" x14ac:dyDescent="0.25">
      <c r="B1554" s="107"/>
      <c r="C1554" s="106"/>
    </row>
    <row r="1555" spans="2:3" x14ac:dyDescent="0.25">
      <c r="B1555" s="107"/>
      <c r="C1555" s="106"/>
    </row>
    <row r="1556" spans="2:3" x14ac:dyDescent="0.25">
      <c r="B1556" s="107"/>
      <c r="C1556" s="106"/>
    </row>
    <row r="1557" spans="2:3" x14ac:dyDescent="0.25">
      <c r="B1557" s="107"/>
      <c r="C1557" s="106"/>
    </row>
    <row r="1558" spans="2:3" x14ac:dyDescent="0.25">
      <c r="B1558" s="107"/>
      <c r="C1558" s="106"/>
    </row>
    <row r="1559" spans="2:3" x14ac:dyDescent="0.25">
      <c r="B1559" s="107"/>
      <c r="C1559" s="106"/>
    </row>
    <row r="1560" spans="2:3" x14ac:dyDescent="0.25">
      <c r="B1560" s="107"/>
      <c r="C1560" s="106"/>
    </row>
    <row r="1561" spans="2:3" x14ac:dyDescent="0.25">
      <c r="B1561" s="107"/>
      <c r="C1561" s="106"/>
    </row>
    <row r="1562" spans="2:3" x14ac:dyDescent="0.25">
      <c r="B1562" s="107"/>
      <c r="C1562" s="106"/>
    </row>
    <row r="1563" spans="2:3" x14ac:dyDescent="0.25">
      <c r="B1563" s="107"/>
      <c r="C1563" s="106"/>
    </row>
    <row r="1564" spans="2:3" x14ac:dyDescent="0.25">
      <c r="B1564" s="107"/>
      <c r="C1564" s="106"/>
    </row>
    <row r="1565" spans="2:3" x14ac:dyDescent="0.25">
      <c r="B1565" s="107"/>
      <c r="C1565" s="106"/>
    </row>
    <row r="1566" spans="2:3" x14ac:dyDescent="0.25">
      <c r="B1566" s="107"/>
      <c r="C1566" s="106"/>
    </row>
    <row r="1567" spans="2:3" x14ac:dyDescent="0.25">
      <c r="B1567" s="107"/>
      <c r="C1567" s="106"/>
    </row>
    <row r="1568" spans="2:3" x14ac:dyDescent="0.25">
      <c r="B1568" s="107"/>
      <c r="C1568" s="106"/>
    </row>
    <row r="1569" spans="2:3" x14ac:dyDescent="0.25">
      <c r="B1569" s="107"/>
      <c r="C1569" s="106"/>
    </row>
    <row r="1570" spans="2:3" x14ac:dyDescent="0.25">
      <c r="B1570" s="107"/>
      <c r="C1570" s="106"/>
    </row>
    <row r="1571" spans="2:3" x14ac:dyDescent="0.25">
      <c r="B1571" s="107"/>
      <c r="C1571" s="106"/>
    </row>
    <row r="1572" spans="2:3" x14ac:dyDescent="0.25">
      <c r="B1572" s="107"/>
      <c r="C1572" s="106"/>
    </row>
    <row r="1573" spans="2:3" x14ac:dyDescent="0.25">
      <c r="B1573" s="107"/>
      <c r="C1573" s="106"/>
    </row>
    <row r="1574" spans="2:3" x14ac:dyDescent="0.25">
      <c r="B1574" s="107"/>
      <c r="C1574" s="106"/>
    </row>
    <row r="1575" spans="2:3" x14ac:dyDescent="0.25">
      <c r="B1575" s="107"/>
      <c r="C1575" s="106"/>
    </row>
    <row r="1576" spans="2:3" x14ac:dyDescent="0.25">
      <c r="B1576" s="107"/>
      <c r="C1576" s="106"/>
    </row>
    <row r="1577" spans="2:3" x14ac:dyDescent="0.25">
      <c r="B1577" s="107"/>
      <c r="C1577" s="106"/>
    </row>
    <row r="1578" spans="2:3" x14ac:dyDescent="0.25">
      <c r="B1578" s="107"/>
      <c r="C1578" s="106"/>
    </row>
    <row r="1579" spans="2:3" x14ac:dyDescent="0.25">
      <c r="B1579" s="107"/>
      <c r="C1579" s="106"/>
    </row>
    <row r="1580" spans="2:3" x14ac:dyDescent="0.25">
      <c r="B1580" s="107"/>
      <c r="C1580" s="106"/>
    </row>
    <row r="1581" spans="2:3" x14ac:dyDescent="0.25">
      <c r="B1581" s="107"/>
      <c r="C1581" s="106"/>
    </row>
    <row r="1582" spans="2:3" x14ac:dyDescent="0.25">
      <c r="B1582" s="107"/>
      <c r="C1582" s="106"/>
    </row>
    <row r="1583" spans="2:3" x14ac:dyDescent="0.25">
      <c r="B1583" s="107"/>
      <c r="C1583" s="106"/>
    </row>
    <row r="1584" spans="2:3" x14ac:dyDescent="0.25">
      <c r="B1584" s="107"/>
      <c r="C1584" s="106"/>
    </row>
    <row r="1585" spans="2:3" x14ac:dyDescent="0.25">
      <c r="B1585" s="107"/>
      <c r="C1585" s="106"/>
    </row>
    <row r="1586" spans="2:3" x14ac:dyDescent="0.25">
      <c r="B1586" s="107"/>
      <c r="C1586" s="106"/>
    </row>
    <row r="1587" spans="2:3" x14ac:dyDescent="0.25">
      <c r="B1587" s="107"/>
      <c r="C1587" s="106"/>
    </row>
    <row r="1588" spans="2:3" x14ac:dyDescent="0.25">
      <c r="B1588" s="107"/>
      <c r="C1588" s="106"/>
    </row>
    <row r="1589" spans="2:3" x14ac:dyDescent="0.25">
      <c r="B1589" s="107"/>
      <c r="C1589" s="106"/>
    </row>
    <row r="1590" spans="2:3" x14ac:dyDescent="0.25">
      <c r="B1590" s="107"/>
      <c r="C1590" s="106"/>
    </row>
    <row r="1591" spans="2:3" x14ac:dyDescent="0.25">
      <c r="B1591" s="107"/>
      <c r="C1591" s="106"/>
    </row>
    <row r="1592" spans="2:3" x14ac:dyDescent="0.25">
      <c r="B1592" s="107"/>
      <c r="C1592" s="106"/>
    </row>
    <row r="1593" spans="2:3" x14ac:dyDescent="0.25">
      <c r="B1593" s="107"/>
      <c r="C1593" s="106"/>
    </row>
    <row r="1594" spans="2:3" x14ac:dyDescent="0.25">
      <c r="B1594" s="107"/>
      <c r="C1594" s="106"/>
    </row>
    <row r="1595" spans="2:3" x14ac:dyDescent="0.25">
      <c r="B1595" s="107"/>
      <c r="C1595" s="106"/>
    </row>
    <row r="1596" spans="2:3" x14ac:dyDescent="0.25">
      <c r="B1596" s="107"/>
      <c r="C1596" s="106"/>
    </row>
    <row r="1597" spans="2:3" x14ac:dyDescent="0.25">
      <c r="B1597" s="107"/>
      <c r="C1597" s="106"/>
    </row>
    <row r="1598" spans="2:3" x14ac:dyDescent="0.25">
      <c r="B1598" s="107"/>
      <c r="C1598" s="106"/>
    </row>
    <row r="1599" spans="2:3" x14ac:dyDescent="0.25">
      <c r="B1599" s="107"/>
      <c r="C1599" s="106"/>
    </row>
    <row r="1600" spans="2:3" x14ac:dyDescent="0.25">
      <c r="B1600" s="107"/>
      <c r="C1600" s="106"/>
    </row>
    <row r="1601" spans="2:3" x14ac:dyDescent="0.25">
      <c r="B1601" s="107"/>
      <c r="C1601" s="106"/>
    </row>
    <row r="1602" spans="2:3" x14ac:dyDescent="0.25">
      <c r="B1602" s="107"/>
      <c r="C1602" s="106"/>
    </row>
    <row r="1603" spans="2:3" x14ac:dyDescent="0.25">
      <c r="B1603" s="107"/>
      <c r="C1603" s="106"/>
    </row>
    <row r="1604" spans="2:3" x14ac:dyDescent="0.25">
      <c r="B1604" s="107"/>
      <c r="C1604" s="106"/>
    </row>
    <row r="1605" spans="2:3" x14ac:dyDescent="0.25">
      <c r="B1605" s="107"/>
      <c r="C1605" s="106"/>
    </row>
    <row r="1606" spans="2:3" x14ac:dyDescent="0.25">
      <c r="B1606" s="107"/>
      <c r="C1606" s="106"/>
    </row>
    <row r="1607" spans="2:3" x14ac:dyDescent="0.25">
      <c r="B1607" s="107"/>
      <c r="C1607" s="106"/>
    </row>
    <row r="1608" spans="2:3" x14ac:dyDescent="0.25">
      <c r="B1608" s="107"/>
      <c r="C1608" s="106"/>
    </row>
    <row r="1609" spans="2:3" x14ac:dyDescent="0.25">
      <c r="B1609" s="107"/>
      <c r="C1609" s="106"/>
    </row>
    <row r="1610" spans="2:3" x14ac:dyDescent="0.25">
      <c r="B1610" s="107"/>
      <c r="C1610" s="106"/>
    </row>
    <row r="1611" spans="2:3" x14ac:dyDescent="0.25">
      <c r="B1611" s="107"/>
      <c r="C1611" s="106"/>
    </row>
    <row r="1612" spans="2:3" x14ac:dyDescent="0.25">
      <c r="B1612" s="107"/>
      <c r="C1612" s="106"/>
    </row>
    <row r="1613" spans="2:3" x14ac:dyDescent="0.25">
      <c r="B1613" s="107"/>
      <c r="C1613" s="106"/>
    </row>
    <row r="1614" spans="2:3" x14ac:dyDescent="0.25">
      <c r="B1614" s="107"/>
      <c r="C1614" s="106"/>
    </row>
    <row r="1615" spans="2:3" x14ac:dyDescent="0.25">
      <c r="B1615" s="107"/>
      <c r="C1615" s="106"/>
    </row>
    <row r="1616" spans="2:3" x14ac:dyDescent="0.25">
      <c r="B1616" s="107"/>
      <c r="C1616" s="106"/>
    </row>
    <row r="1617" spans="2:3" x14ac:dyDescent="0.25">
      <c r="B1617" s="107"/>
      <c r="C1617" s="106"/>
    </row>
    <row r="1618" spans="2:3" x14ac:dyDescent="0.25">
      <c r="B1618" s="107"/>
      <c r="C1618" s="106"/>
    </row>
    <row r="1619" spans="2:3" x14ac:dyDescent="0.25">
      <c r="B1619" s="107"/>
      <c r="C1619" s="106"/>
    </row>
    <row r="1620" spans="2:3" x14ac:dyDescent="0.25">
      <c r="B1620" s="107"/>
      <c r="C1620" s="106"/>
    </row>
    <row r="1621" spans="2:3" x14ac:dyDescent="0.25">
      <c r="B1621" s="107"/>
      <c r="C1621" s="106"/>
    </row>
    <row r="1622" spans="2:3" x14ac:dyDescent="0.25">
      <c r="B1622" s="107"/>
      <c r="C1622" s="106"/>
    </row>
    <row r="1623" spans="2:3" x14ac:dyDescent="0.25">
      <c r="B1623" s="107"/>
      <c r="C1623" s="106"/>
    </row>
    <row r="1624" spans="2:3" x14ac:dyDescent="0.25">
      <c r="B1624" s="107"/>
      <c r="C1624" s="106"/>
    </row>
    <row r="1625" spans="2:3" x14ac:dyDescent="0.25">
      <c r="B1625" s="107"/>
      <c r="C1625" s="106"/>
    </row>
    <row r="1626" spans="2:3" x14ac:dyDescent="0.25">
      <c r="B1626" s="107"/>
      <c r="C1626" s="106"/>
    </row>
    <row r="1627" spans="2:3" x14ac:dyDescent="0.25">
      <c r="B1627" s="107"/>
      <c r="C1627" s="106"/>
    </row>
    <row r="1628" spans="2:3" x14ac:dyDescent="0.25">
      <c r="B1628" s="107"/>
      <c r="C1628" s="106"/>
    </row>
    <row r="1629" spans="2:3" x14ac:dyDescent="0.25">
      <c r="B1629" s="107"/>
      <c r="C1629" s="106"/>
    </row>
    <row r="1630" spans="2:3" x14ac:dyDescent="0.25">
      <c r="B1630" s="107"/>
      <c r="C1630" s="106"/>
    </row>
    <row r="1631" spans="2:3" x14ac:dyDescent="0.25">
      <c r="B1631" s="107"/>
      <c r="C1631" s="106"/>
    </row>
    <row r="1632" spans="2:3" x14ac:dyDescent="0.25">
      <c r="B1632" s="107"/>
      <c r="C1632" s="106"/>
    </row>
    <row r="1633" spans="2:3" x14ac:dyDescent="0.25">
      <c r="B1633" s="107"/>
      <c r="C1633" s="106"/>
    </row>
    <row r="1634" spans="2:3" x14ac:dyDescent="0.25">
      <c r="B1634" s="107"/>
      <c r="C1634" s="106"/>
    </row>
    <row r="1635" spans="2:3" x14ac:dyDescent="0.25">
      <c r="B1635" s="107"/>
      <c r="C1635" s="106"/>
    </row>
    <row r="1636" spans="2:3" x14ac:dyDescent="0.25">
      <c r="B1636" s="107"/>
      <c r="C1636" s="106"/>
    </row>
    <row r="1637" spans="2:3" x14ac:dyDescent="0.25">
      <c r="B1637" s="107"/>
      <c r="C1637" s="106"/>
    </row>
    <row r="1638" spans="2:3" x14ac:dyDescent="0.25">
      <c r="B1638" s="107"/>
      <c r="C1638" s="106"/>
    </row>
    <row r="1639" spans="2:3" x14ac:dyDescent="0.25">
      <c r="B1639" s="107"/>
      <c r="C1639" s="106"/>
    </row>
    <row r="1640" spans="2:3" x14ac:dyDescent="0.25">
      <c r="B1640" s="107"/>
      <c r="C1640" s="106"/>
    </row>
    <row r="1641" spans="2:3" x14ac:dyDescent="0.25">
      <c r="B1641" s="107"/>
      <c r="C1641" s="106"/>
    </row>
    <row r="1642" spans="2:3" x14ac:dyDescent="0.25">
      <c r="B1642" s="107"/>
      <c r="C1642" s="106"/>
    </row>
    <row r="1643" spans="2:3" x14ac:dyDescent="0.25">
      <c r="B1643" s="107"/>
      <c r="C1643" s="106"/>
    </row>
    <row r="1644" spans="2:3" x14ac:dyDescent="0.25">
      <c r="B1644" s="107"/>
      <c r="C1644" s="106"/>
    </row>
    <row r="1645" spans="2:3" x14ac:dyDescent="0.25">
      <c r="B1645" s="107"/>
      <c r="C1645" s="106"/>
    </row>
    <row r="1646" spans="2:3" x14ac:dyDescent="0.25">
      <c r="B1646" s="107"/>
      <c r="C1646" s="106"/>
    </row>
    <row r="1647" spans="2:3" x14ac:dyDescent="0.25">
      <c r="B1647" s="107"/>
      <c r="C1647" s="106"/>
    </row>
    <row r="1648" spans="2:3" x14ac:dyDescent="0.25">
      <c r="B1648" s="107"/>
      <c r="C1648" s="106"/>
    </row>
    <row r="1649" spans="2:3" x14ac:dyDescent="0.25">
      <c r="B1649" s="107"/>
      <c r="C1649" s="106"/>
    </row>
    <row r="1650" spans="2:3" x14ac:dyDescent="0.25">
      <c r="B1650" s="107"/>
      <c r="C1650" s="106"/>
    </row>
    <row r="1651" spans="2:3" x14ac:dyDescent="0.25">
      <c r="B1651" s="107"/>
      <c r="C1651" s="106"/>
    </row>
    <row r="1652" spans="2:3" x14ac:dyDescent="0.25">
      <c r="B1652" s="107"/>
      <c r="C1652" s="106"/>
    </row>
    <row r="1653" spans="2:3" x14ac:dyDescent="0.25">
      <c r="B1653" s="107"/>
      <c r="C1653" s="106"/>
    </row>
    <row r="1654" spans="2:3" x14ac:dyDescent="0.25">
      <c r="B1654" s="107"/>
      <c r="C1654" s="106"/>
    </row>
    <row r="1655" spans="2:3" x14ac:dyDescent="0.25">
      <c r="B1655" s="107"/>
      <c r="C1655" s="106"/>
    </row>
    <row r="1656" spans="2:3" x14ac:dyDescent="0.25">
      <c r="B1656" s="107"/>
      <c r="C1656" s="106"/>
    </row>
    <row r="1657" spans="2:3" x14ac:dyDescent="0.25">
      <c r="B1657" s="107"/>
      <c r="C1657" s="106"/>
    </row>
    <row r="1658" spans="2:3" x14ac:dyDescent="0.25">
      <c r="B1658" s="107"/>
      <c r="C1658" s="106"/>
    </row>
    <row r="1659" spans="2:3" x14ac:dyDescent="0.25">
      <c r="B1659" s="107"/>
      <c r="C1659" s="106"/>
    </row>
    <row r="1660" spans="2:3" x14ac:dyDescent="0.25">
      <c r="B1660" s="107"/>
      <c r="C1660" s="106"/>
    </row>
    <row r="1661" spans="2:3" x14ac:dyDescent="0.25">
      <c r="B1661" s="107"/>
      <c r="C1661" s="106"/>
    </row>
    <row r="1662" spans="2:3" x14ac:dyDescent="0.25">
      <c r="B1662" s="107"/>
      <c r="C1662" s="106"/>
    </row>
    <row r="1663" spans="2:3" x14ac:dyDescent="0.25">
      <c r="B1663" s="107"/>
      <c r="C1663" s="106"/>
    </row>
    <row r="1664" spans="2:3" x14ac:dyDescent="0.25">
      <c r="B1664" s="107"/>
      <c r="C1664" s="106"/>
    </row>
    <row r="1665" spans="2:3" x14ac:dyDescent="0.25">
      <c r="B1665" s="107"/>
      <c r="C1665" s="106"/>
    </row>
    <row r="1666" spans="2:3" x14ac:dyDescent="0.25">
      <c r="B1666" s="107"/>
      <c r="C1666" s="106"/>
    </row>
    <row r="1667" spans="2:3" x14ac:dyDescent="0.25">
      <c r="B1667" s="107"/>
      <c r="C1667" s="106"/>
    </row>
    <row r="1668" spans="2:3" x14ac:dyDescent="0.25">
      <c r="B1668" s="107"/>
      <c r="C1668" s="106"/>
    </row>
    <row r="1669" spans="2:3" x14ac:dyDescent="0.25">
      <c r="B1669" s="107"/>
      <c r="C1669" s="106"/>
    </row>
    <row r="1670" spans="2:3" x14ac:dyDescent="0.25">
      <c r="B1670" s="107"/>
      <c r="C1670" s="106"/>
    </row>
    <row r="1671" spans="2:3" x14ac:dyDescent="0.25">
      <c r="B1671" s="107"/>
      <c r="C1671" s="106"/>
    </row>
    <row r="1672" spans="2:3" x14ac:dyDescent="0.25">
      <c r="B1672" s="107"/>
      <c r="C1672" s="106"/>
    </row>
    <row r="1673" spans="2:3" x14ac:dyDescent="0.25">
      <c r="B1673" s="107"/>
      <c r="C1673" s="106"/>
    </row>
    <row r="1674" spans="2:3" x14ac:dyDescent="0.25">
      <c r="B1674" s="107"/>
      <c r="C1674" s="106"/>
    </row>
    <row r="1675" spans="2:3" x14ac:dyDescent="0.25">
      <c r="B1675" s="107"/>
      <c r="C1675" s="106"/>
    </row>
    <row r="1676" spans="2:3" x14ac:dyDescent="0.25">
      <c r="B1676" s="107"/>
      <c r="C1676" s="106"/>
    </row>
    <row r="1677" spans="2:3" x14ac:dyDescent="0.25">
      <c r="B1677" s="107"/>
      <c r="C1677" s="106"/>
    </row>
    <row r="1678" spans="2:3" x14ac:dyDescent="0.25">
      <c r="B1678" s="107"/>
      <c r="C1678" s="106"/>
    </row>
    <row r="1679" spans="2:3" x14ac:dyDescent="0.25">
      <c r="B1679" s="107"/>
      <c r="C1679" s="106"/>
    </row>
    <row r="1680" spans="2:3" x14ac:dyDescent="0.25">
      <c r="B1680" s="107"/>
      <c r="C1680" s="106"/>
    </row>
    <row r="1681" spans="2:3" x14ac:dyDescent="0.25">
      <c r="B1681" s="107"/>
      <c r="C1681" s="106"/>
    </row>
    <row r="1682" spans="2:3" x14ac:dyDescent="0.25">
      <c r="B1682" s="107"/>
      <c r="C1682" s="106"/>
    </row>
    <row r="1683" spans="2:3" x14ac:dyDescent="0.25">
      <c r="B1683" s="107"/>
      <c r="C1683" s="106"/>
    </row>
    <row r="1684" spans="2:3" x14ac:dyDescent="0.25">
      <c r="B1684" s="107"/>
      <c r="C1684" s="106"/>
    </row>
    <row r="1685" spans="2:3" x14ac:dyDescent="0.25">
      <c r="B1685" s="107"/>
      <c r="C1685" s="106"/>
    </row>
    <row r="1686" spans="2:3" x14ac:dyDescent="0.25">
      <c r="B1686" s="107"/>
      <c r="C1686" s="106"/>
    </row>
    <row r="1687" spans="2:3" x14ac:dyDescent="0.25">
      <c r="B1687" s="107"/>
      <c r="C1687" s="106"/>
    </row>
    <row r="1688" spans="2:3" x14ac:dyDescent="0.25">
      <c r="B1688" s="107"/>
      <c r="C1688" s="106"/>
    </row>
    <row r="1689" spans="2:3" x14ac:dyDescent="0.25">
      <c r="B1689" s="107"/>
      <c r="C1689" s="106"/>
    </row>
    <row r="1690" spans="2:3" x14ac:dyDescent="0.25">
      <c r="B1690" s="107"/>
      <c r="C1690" s="106"/>
    </row>
    <row r="1691" spans="2:3" x14ac:dyDescent="0.25">
      <c r="B1691" s="107"/>
      <c r="C1691" s="106"/>
    </row>
    <row r="1692" spans="2:3" x14ac:dyDescent="0.25">
      <c r="B1692" s="107"/>
      <c r="C1692" s="106"/>
    </row>
    <row r="1693" spans="2:3" x14ac:dyDescent="0.25">
      <c r="B1693" s="107"/>
      <c r="C1693" s="106"/>
    </row>
    <row r="1694" spans="2:3" x14ac:dyDescent="0.25">
      <c r="B1694" s="107"/>
      <c r="C1694" s="106"/>
    </row>
    <row r="1695" spans="2:3" x14ac:dyDescent="0.25">
      <c r="B1695" s="107"/>
      <c r="C1695" s="106"/>
    </row>
    <row r="1696" spans="2:3" x14ac:dyDescent="0.25">
      <c r="B1696" s="107"/>
      <c r="C1696" s="106"/>
    </row>
    <row r="1697" spans="2:3" x14ac:dyDescent="0.25">
      <c r="B1697" s="107"/>
      <c r="C1697" s="106"/>
    </row>
    <row r="1698" spans="2:3" x14ac:dyDescent="0.25">
      <c r="B1698" s="107"/>
      <c r="C1698" s="106"/>
    </row>
    <row r="1699" spans="2:3" x14ac:dyDescent="0.25">
      <c r="B1699" s="107"/>
      <c r="C1699" s="106"/>
    </row>
    <row r="1700" spans="2:3" x14ac:dyDescent="0.25">
      <c r="B1700" s="107"/>
      <c r="C1700" s="106"/>
    </row>
    <row r="1701" spans="2:3" x14ac:dyDescent="0.25">
      <c r="B1701" s="107"/>
      <c r="C1701" s="106"/>
    </row>
    <row r="1702" spans="2:3" x14ac:dyDescent="0.25">
      <c r="B1702" s="107"/>
      <c r="C1702" s="106"/>
    </row>
    <row r="1703" spans="2:3" x14ac:dyDescent="0.25">
      <c r="B1703" s="107"/>
      <c r="C1703" s="106"/>
    </row>
    <row r="1704" spans="2:3" x14ac:dyDescent="0.25">
      <c r="B1704" s="107"/>
      <c r="C1704" s="106"/>
    </row>
    <row r="1705" spans="2:3" x14ac:dyDescent="0.25">
      <c r="B1705" s="107"/>
      <c r="C1705" s="106"/>
    </row>
    <row r="1706" spans="2:3" x14ac:dyDescent="0.25">
      <c r="B1706" s="107"/>
      <c r="C1706" s="106"/>
    </row>
    <row r="1707" spans="2:3" x14ac:dyDescent="0.25">
      <c r="B1707" s="107"/>
      <c r="C1707" s="106"/>
    </row>
    <row r="1708" spans="2:3" x14ac:dyDescent="0.25">
      <c r="B1708" s="107"/>
      <c r="C1708" s="106"/>
    </row>
    <row r="1709" spans="2:3" x14ac:dyDescent="0.25">
      <c r="B1709" s="107"/>
      <c r="C1709" s="106"/>
    </row>
    <row r="1710" spans="2:3" x14ac:dyDescent="0.25">
      <c r="B1710" s="107"/>
      <c r="C1710" s="106"/>
    </row>
    <row r="1711" spans="2:3" x14ac:dyDescent="0.25">
      <c r="B1711" s="107"/>
      <c r="C1711" s="106"/>
    </row>
    <row r="1712" spans="2:3" x14ac:dyDescent="0.25">
      <c r="B1712" s="107"/>
      <c r="C1712" s="106"/>
    </row>
    <row r="1713" spans="2:3" x14ac:dyDescent="0.25">
      <c r="B1713" s="107"/>
      <c r="C1713" s="106"/>
    </row>
    <row r="1714" spans="2:3" x14ac:dyDescent="0.25">
      <c r="B1714" s="107"/>
      <c r="C1714" s="106"/>
    </row>
    <row r="1715" spans="2:3" x14ac:dyDescent="0.25">
      <c r="B1715" s="107"/>
      <c r="C1715" s="106"/>
    </row>
    <row r="1716" spans="2:3" x14ac:dyDescent="0.25">
      <c r="B1716" s="107"/>
      <c r="C1716" s="106"/>
    </row>
    <row r="1717" spans="2:3" x14ac:dyDescent="0.25">
      <c r="B1717" s="107"/>
      <c r="C1717" s="106"/>
    </row>
    <row r="1718" spans="2:3" x14ac:dyDescent="0.25">
      <c r="B1718" s="107"/>
      <c r="C1718" s="106"/>
    </row>
    <row r="1719" spans="2:3" x14ac:dyDescent="0.25">
      <c r="B1719" s="107"/>
      <c r="C1719" s="106"/>
    </row>
    <row r="1720" spans="2:3" x14ac:dyDescent="0.25">
      <c r="B1720" s="107"/>
      <c r="C1720" s="106"/>
    </row>
    <row r="1721" spans="2:3" x14ac:dyDescent="0.25">
      <c r="B1721" s="107"/>
      <c r="C1721" s="106"/>
    </row>
    <row r="1722" spans="2:3" x14ac:dyDescent="0.25">
      <c r="B1722" s="107"/>
      <c r="C1722" s="106"/>
    </row>
    <row r="1723" spans="2:3" x14ac:dyDescent="0.25">
      <c r="B1723" s="107"/>
      <c r="C1723" s="106"/>
    </row>
    <row r="1724" spans="2:3" x14ac:dyDescent="0.25">
      <c r="B1724" s="107"/>
      <c r="C1724" s="106"/>
    </row>
    <row r="1725" spans="2:3" x14ac:dyDescent="0.25">
      <c r="B1725" s="107"/>
      <c r="C1725" s="106"/>
    </row>
    <row r="1726" spans="2:3" x14ac:dyDescent="0.25">
      <c r="B1726" s="107"/>
      <c r="C1726" s="106"/>
    </row>
    <row r="1727" spans="2:3" x14ac:dyDescent="0.25">
      <c r="B1727" s="107"/>
      <c r="C1727" s="106"/>
    </row>
    <row r="1728" spans="2:3" x14ac:dyDescent="0.25">
      <c r="B1728" s="107"/>
      <c r="C1728" s="106"/>
    </row>
    <row r="1729" spans="2:3" x14ac:dyDescent="0.25">
      <c r="B1729" s="107"/>
      <c r="C1729" s="106"/>
    </row>
    <row r="1730" spans="2:3" x14ac:dyDescent="0.25">
      <c r="B1730" s="107"/>
      <c r="C1730" s="106"/>
    </row>
    <row r="1731" spans="2:3" x14ac:dyDescent="0.25">
      <c r="B1731" s="107"/>
      <c r="C1731" s="106"/>
    </row>
    <row r="1732" spans="2:3" x14ac:dyDescent="0.25">
      <c r="B1732" s="107"/>
      <c r="C1732" s="106"/>
    </row>
    <row r="1733" spans="2:3" x14ac:dyDescent="0.25">
      <c r="B1733" s="107"/>
      <c r="C1733" s="106"/>
    </row>
    <row r="1734" spans="2:3" x14ac:dyDescent="0.25">
      <c r="B1734" s="107"/>
      <c r="C1734" s="106"/>
    </row>
    <row r="1735" spans="2:3" x14ac:dyDescent="0.25">
      <c r="B1735" s="107"/>
      <c r="C1735" s="106"/>
    </row>
    <row r="1736" spans="2:3" x14ac:dyDescent="0.25">
      <c r="B1736" s="107"/>
      <c r="C1736" s="106"/>
    </row>
    <row r="1737" spans="2:3" x14ac:dyDescent="0.25">
      <c r="B1737" s="107"/>
      <c r="C1737" s="106"/>
    </row>
    <row r="1738" spans="2:3" x14ac:dyDescent="0.25">
      <c r="B1738" s="107"/>
      <c r="C1738" s="106"/>
    </row>
    <row r="1739" spans="2:3" x14ac:dyDescent="0.25">
      <c r="B1739" s="107"/>
      <c r="C1739" s="106"/>
    </row>
    <row r="1740" spans="2:3" x14ac:dyDescent="0.25">
      <c r="B1740" s="107"/>
      <c r="C1740" s="106"/>
    </row>
    <row r="1741" spans="2:3" x14ac:dyDescent="0.25">
      <c r="B1741" s="107"/>
      <c r="C1741" s="106"/>
    </row>
    <row r="1742" spans="2:3" x14ac:dyDescent="0.25">
      <c r="B1742" s="107"/>
      <c r="C1742" s="106"/>
    </row>
    <row r="1743" spans="2:3" x14ac:dyDescent="0.25">
      <c r="B1743" s="107"/>
      <c r="C1743" s="106"/>
    </row>
    <row r="1744" spans="2:3" x14ac:dyDescent="0.25">
      <c r="B1744" s="107"/>
      <c r="C1744" s="106"/>
    </row>
    <row r="1745" spans="2:3" x14ac:dyDescent="0.25">
      <c r="B1745" s="107"/>
      <c r="C1745" s="106"/>
    </row>
    <row r="1746" spans="2:3" x14ac:dyDescent="0.25">
      <c r="B1746" s="107"/>
      <c r="C1746" s="106"/>
    </row>
    <row r="1747" spans="2:3" x14ac:dyDescent="0.25">
      <c r="B1747" s="107"/>
      <c r="C1747" s="106"/>
    </row>
    <row r="1748" spans="2:3" x14ac:dyDescent="0.25">
      <c r="B1748" s="107"/>
      <c r="C1748" s="106"/>
    </row>
    <row r="1749" spans="2:3" x14ac:dyDescent="0.25">
      <c r="B1749" s="107"/>
      <c r="C1749" s="106"/>
    </row>
    <row r="1750" spans="2:3" x14ac:dyDescent="0.25">
      <c r="B1750" s="107"/>
      <c r="C1750" s="106"/>
    </row>
    <row r="1751" spans="2:3" x14ac:dyDescent="0.25">
      <c r="B1751" s="107"/>
      <c r="C1751" s="106"/>
    </row>
    <row r="1752" spans="2:3" x14ac:dyDescent="0.25">
      <c r="B1752" s="107"/>
      <c r="C1752" s="106"/>
    </row>
    <row r="1753" spans="2:3" x14ac:dyDescent="0.25">
      <c r="B1753" s="107"/>
      <c r="C1753" s="106"/>
    </row>
    <row r="1754" spans="2:3" x14ac:dyDescent="0.25">
      <c r="B1754" s="107"/>
      <c r="C1754" s="106"/>
    </row>
    <row r="1755" spans="2:3" x14ac:dyDescent="0.25">
      <c r="B1755" s="107"/>
      <c r="C1755" s="106"/>
    </row>
    <row r="1756" spans="2:3" x14ac:dyDescent="0.25">
      <c r="B1756" s="107"/>
      <c r="C1756" s="106"/>
    </row>
    <row r="1757" spans="2:3" x14ac:dyDescent="0.25">
      <c r="B1757" s="107"/>
      <c r="C1757" s="106"/>
    </row>
    <row r="1758" spans="2:3" x14ac:dyDescent="0.25">
      <c r="B1758" s="107"/>
      <c r="C1758" s="106"/>
    </row>
    <row r="1759" spans="2:3" x14ac:dyDescent="0.25">
      <c r="B1759" s="107"/>
      <c r="C1759" s="106"/>
    </row>
    <row r="1760" spans="2:3" x14ac:dyDescent="0.25">
      <c r="B1760" s="107"/>
      <c r="C1760" s="106"/>
    </row>
    <row r="1761" spans="2:3" x14ac:dyDescent="0.25">
      <c r="B1761" s="107"/>
      <c r="C1761" s="106"/>
    </row>
    <row r="1762" spans="2:3" x14ac:dyDescent="0.25">
      <c r="B1762" s="107"/>
      <c r="C1762" s="106"/>
    </row>
    <row r="1763" spans="2:3" x14ac:dyDescent="0.25">
      <c r="B1763" s="107"/>
      <c r="C1763" s="106"/>
    </row>
    <row r="1764" spans="2:3" x14ac:dyDescent="0.25">
      <c r="B1764" s="107"/>
      <c r="C1764" s="106"/>
    </row>
    <row r="1765" spans="2:3" x14ac:dyDescent="0.25">
      <c r="B1765" s="107"/>
      <c r="C1765" s="106"/>
    </row>
    <row r="1766" spans="2:3" x14ac:dyDescent="0.25">
      <c r="B1766" s="107"/>
      <c r="C1766" s="106"/>
    </row>
    <row r="1767" spans="2:3" x14ac:dyDescent="0.25">
      <c r="B1767" s="107"/>
      <c r="C1767" s="106"/>
    </row>
    <row r="1768" spans="2:3" x14ac:dyDescent="0.25">
      <c r="B1768" s="107"/>
      <c r="C1768" s="106"/>
    </row>
    <row r="1769" spans="2:3" x14ac:dyDescent="0.25">
      <c r="B1769" s="107"/>
      <c r="C1769" s="106"/>
    </row>
    <row r="1770" spans="2:3" x14ac:dyDescent="0.25">
      <c r="B1770" s="107"/>
      <c r="C1770" s="106"/>
    </row>
    <row r="1771" spans="2:3" x14ac:dyDescent="0.25">
      <c r="B1771" s="107"/>
      <c r="C1771" s="106"/>
    </row>
    <row r="1772" spans="2:3" x14ac:dyDescent="0.25">
      <c r="B1772" s="107"/>
      <c r="C1772" s="106"/>
    </row>
    <row r="1773" spans="2:3" x14ac:dyDescent="0.25">
      <c r="B1773" s="107"/>
      <c r="C1773" s="106"/>
    </row>
    <row r="1774" spans="2:3" x14ac:dyDescent="0.25">
      <c r="B1774" s="107"/>
      <c r="C1774" s="106"/>
    </row>
    <row r="1775" spans="2:3" x14ac:dyDescent="0.25">
      <c r="B1775" s="107"/>
      <c r="C1775" s="106"/>
    </row>
    <row r="1776" spans="2:3" x14ac:dyDescent="0.25">
      <c r="B1776" s="107"/>
      <c r="C1776" s="106"/>
    </row>
    <row r="1777" spans="2:3" x14ac:dyDescent="0.25">
      <c r="B1777" s="107"/>
      <c r="C1777" s="106"/>
    </row>
    <row r="1778" spans="2:3" x14ac:dyDescent="0.25">
      <c r="B1778" s="107"/>
      <c r="C1778" s="106"/>
    </row>
    <row r="1779" spans="2:3" x14ac:dyDescent="0.25">
      <c r="B1779" s="107"/>
      <c r="C1779" s="106"/>
    </row>
    <row r="1780" spans="2:3" x14ac:dyDescent="0.25">
      <c r="B1780" s="107"/>
      <c r="C1780" s="106"/>
    </row>
    <row r="1781" spans="2:3" x14ac:dyDescent="0.25">
      <c r="B1781" s="107"/>
      <c r="C1781" s="106"/>
    </row>
    <row r="1782" spans="2:3" x14ac:dyDescent="0.25">
      <c r="B1782" s="107"/>
      <c r="C1782" s="106"/>
    </row>
    <row r="1783" spans="2:3" x14ac:dyDescent="0.25">
      <c r="B1783" s="107"/>
      <c r="C1783" s="106"/>
    </row>
    <row r="1784" spans="2:3" x14ac:dyDescent="0.25">
      <c r="B1784" s="107"/>
      <c r="C1784" s="106"/>
    </row>
    <row r="1785" spans="2:3" x14ac:dyDescent="0.25">
      <c r="B1785" s="107"/>
      <c r="C1785" s="106"/>
    </row>
    <row r="1786" spans="2:3" x14ac:dyDescent="0.25">
      <c r="B1786" s="107"/>
      <c r="C1786" s="106"/>
    </row>
    <row r="1787" spans="2:3" x14ac:dyDescent="0.25">
      <c r="B1787" s="107"/>
      <c r="C1787" s="106"/>
    </row>
    <row r="1788" spans="2:3" x14ac:dyDescent="0.25">
      <c r="B1788" s="107"/>
      <c r="C1788" s="106"/>
    </row>
    <row r="1789" spans="2:3" x14ac:dyDescent="0.25">
      <c r="B1789" s="107"/>
      <c r="C1789" s="106"/>
    </row>
    <row r="1790" spans="2:3" x14ac:dyDescent="0.25">
      <c r="B1790" s="107"/>
      <c r="C1790" s="106"/>
    </row>
    <row r="1791" spans="2:3" x14ac:dyDescent="0.25">
      <c r="B1791" s="107"/>
      <c r="C1791" s="106"/>
    </row>
    <row r="1792" spans="2:3" x14ac:dyDescent="0.25">
      <c r="B1792" s="107"/>
      <c r="C1792" s="106"/>
    </row>
    <row r="1793" spans="2:3" x14ac:dyDescent="0.25">
      <c r="B1793" s="107"/>
      <c r="C1793" s="106"/>
    </row>
    <row r="1794" spans="2:3" x14ac:dyDescent="0.25">
      <c r="B1794" s="107"/>
      <c r="C1794" s="106"/>
    </row>
    <row r="1795" spans="2:3" x14ac:dyDescent="0.25">
      <c r="B1795" s="107"/>
      <c r="C1795" s="106"/>
    </row>
    <row r="1796" spans="2:3" x14ac:dyDescent="0.25">
      <c r="B1796" s="107"/>
      <c r="C1796" s="106"/>
    </row>
    <row r="1797" spans="2:3" x14ac:dyDescent="0.25">
      <c r="B1797" s="107"/>
      <c r="C1797" s="106"/>
    </row>
    <row r="1798" spans="2:3" x14ac:dyDescent="0.25">
      <c r="B1798" s="107"/>
      <c r="C1798" s="106"/>
    </row>
    <row r="1799" spans="2:3" x14ac:dyDescent="0.25">
      <c r="B1799" s="107"/>
      <c r="C1799" s="106"/>
    </row>
    <row r="1800" spans="2:3" x14ac:dyDescent="0.25">
      <c r="B1800" s="107"/>
      <c r="C1800" s="106"/>
    </row>
    <row r="1801" spans="2:3" x14ac:dyDescent="0.25">
      <c r="B1801" s="107"/>
      <c r="C1801" s="106"/>
    </row>
    <row r="1802" spans="2:3" x14ac:dyDescent="0.25">
      <c r="B1802" s="107"/>
      <c r="C1802" s="106"/>
    </row>
    <row r="1803" spans="2:3" x14ac:dyDescent="0.25">
      <c r="B1803" s="107"/>
      <c r="C1803" s="106"/>
    </row>
    <row r="1804" spans="2:3" x14ac:dyDescent="0.25">
      <c r="B1804" s="107"/>
      <c r="C1804" s="106"/>
    </row>
    <row r="1805" spans="2:3" x14ac:dyDescent="0.25">
      <c r="B1805" s="107"/>
      <c r="C1805" s="106"/>
    </row>
    <row r="1806" spans="2:3" x14ac:dyDescent="0.25">
      <c r="B1806" s="107"/>
      <c r="C1806" s="106"/>
    </row>
    <row r="1807" spans="2:3" x14ac:dyDescent="0.25">
      <c r="B1807" s="107"/>
      <c r="C1807" s="106"/>
    </row>
  </sheetData>
  <sheetProtection algorithmName="SHA-512" hashValue="VakWc5KibAYzAtRRNUpeZV0O5ixe2eMMAA9cq84LyfLBAQw2IYZBJPne+vHzIvLEAOUVRHwuC1PipoVVdOOzWg==" saltValue="exW2bzGFraeHrpJz1/3ahg==" spinCount="100000" sheet="1" objects="1" scenarios="1"/>
  <mergeCells count="19">
    <mergeCell ref="A44:B44"/>
    <mergeCell ref="A52:B52"/>
    <mergeCell ref="A1:E1"/>
    <mergeCell ref="B8:B13"/>
    <mergeCell ref="A231:B231"/>
    <mergeCell ref="A97:B97"/>
    <mergeCell ref="A105:B105"/>
    <mergeCell ref="A180:B180"/>
    <mergeCell ref="A188:B188"/>
    <mergeCell ref="A223:B223"/>
    <mergeCell ref="A138:B138"/>
    <mergeCell ref="A146:B146"/>
    <mergeCell ref="A299:B299"/>
    <mergeCell ref="A307:B307"/>
    <mergeCell ref="A259:B259"/>
    <mergeCell ref="A304:B304"/>
    <mergeCell ref="A280:B280"/>
    <mergeCell ref="A293:B293"/>
    <mergeCell ref="A290:B290"/>
  </mergeCells>
  <conditionalFormatting sqref="E3">
    <cfRule type="expression" dxfId="134" priority="268" stopIfTrue="1">
      <formula>$D$3&gt;81</formula>
    </cfRule>
    <cfRule type="expression" dxfId="133" priority="272" stopIfTrue="1">
      <formula>$D$3&lt;51</formula>
    </cfRule>
  </conditionalFormatting>
  <conditionalFormatting sqref="E4">
    <cfRule type="expression" dxfId="132" priority="269" stopIfTrue="1">
      <formula>$D$4&lt;51</formula>
    </cfRule>
    <cfRule type="expression" dxfId="131" priority="270" stopIfTrue="1">
      <formula>$D$4&gt;81</formula>
    </cfRule>
  </conditionalFormatting>
  <conditionalFormatting sqref="E5">
    <cfRule type="expression" dxfId="130" priority="266" stopIfTrue="1">
      <formula>$D$5&gt;81</formula>
    </cfRule>
    <cfRule type="expression" dxfId="129" priority="267" stopIfTrue="1">
      <formula>$D$5&lt;51</formula>
    </cfRule>
  </conditionalFormatting>
  <conditionalFormatting sqref="E6">
    <cfRule type="expression" dxfId="128" priority="264" stopIfTrue="1">
      <formula>$D$6&gt;81</formula>
    </cfRule>
    <cfRule type="expression" dxfId="127" priority="265" stopIfTrue="1">
      <formula>$D$6&lt;51</formula>
    </cfRule>
  </conditionalFormatting>
  <conditionalFormatting sqref="B16">
    <cfRule type="cellIs" dxfId="126" priority="263" stopIfTrue="1" operator="greaterThan">
      <formula>6</formula>
    </cfRule>
  </conditionalFormatting>
  <conditionalFormatting sqref="B17">
    <cfRule type="cellIs" dxfId="125" priority="262" stopIfTrue="1" operator="greaterThan">
      <formula>4</formula>
    </cfRule>
  </conditionalFormatting>
  <conditionalFormatting sqref="B22">
    <cfRule type="cellIs" dxfId="124" priority="261" stopIfTrue="1" operator="greaterThan">
      <formula>2</formula>
    </cfRule>
  </conditionalFormatting>
  <conditionalFormatting sqref="B25">
    <cfRule type="cellIs" dxfId="123" priority="260" stopIfTrue="1" operator="greaterThan">
      <formula>44</formula>
    </cfRule>
  </conditionalFormatting>
  <conditionalFormatting sqref="B26">
    <cfRule type="cellIs" dxfId="122" priority="259" stopIfTrue="1" operator="greaterThan">
      <formula>12</formula>
    </cfRule>
  </conditionalFormatting>
  <conditionalFormatting sqref="B40">
    <cfRule type="cellIs" dxfId="121" priority="257" stopIfTrue="1" operator="greaterThan">
      <formula>9</formula>
    </cfRule>
  </conditionalFormatting>
  <conditionalFormatting sqref="B51">
    <cfRule type="cellIs" dxfId="120" priority="256" stopIfTrue="1" operator="greaterThan">
      <formula>7</formula>
    </cfRule>
  </conditionalFormatting>
  <conditionalFormatting sqref="B66">
    <cfRule type="cellIs" dxfId="119" priority="255" stopIfTrue="1" operator="greaterThan">
      <formula>10</formula>
    </cfRule>
  </conditionalFormatting>
  <conditionalFormatting sqref="B39">
    <cfRule type="cellIs" dxfId="118" priority="254" stopIfTrue="1" operator="greaterThan">
      <formula>22</formula>
    </cfRule>
  </conditionalFormatting>
  <conditionalFormatting sqref="B59">
    <cfRule type="cellIs" dxfId="117" priority="253" stopIfTrue="1" operator="greaterThan">
      <formula>6</formula>
    </cfRule>
  </conditionalFormatting>
  <conditionalFormatting sqref="B15">
    <cfRule type="cellIs" dxfId="116" priority="252" stopIfTrue="1" operator="greaterThan">
      <formula>58</formula>
    </cfRule>
  </conditionalFormatting>
  <conditionalFormatting sqref="B18">
    <cfRule type="cellIs" dxfId="115" priority="251" stopIfTrue="1" operator="greaterThan">
      <formula>1</formula>
    </cfRule>
  </conditionalFormatting>
  <conditionalFormatting sqref="B308:B314">
    <cfRule type="cellIs" dxfId="114" priority="192" stopIfTrue="1" operator="greaterThan">
      <formula>1</formula>
    </cfRule>
  </conditionalFormatting>
  <conditionalFormatting sqref="B19:B20">
    <cfRule type="cellIs" dxfId="113" priority="250" stopIfTrue="1" operator="greaterThan">
      <formula>1</formula>
    </cfRule>
  </conditionalFormatting>
  <conditionalFormatting sqref="B23:B24">
    <cfRule type="cellIs" dxfId="112" priority="249" stopIfTrue="1" operator="greaterThan">
      <formula>1</formula>
    </cfRule>
  </conditionalFormatting>
  <conditionalFormatting sqref="B27:B38">
    <cfRule type="cellIs" dxfId="111" priority="248" stopIfTrue="1" operator="greaterThan">
      <formula>1</formula>
    </cfRule>
  </conditionalFormatting>
  <conditionalFormatting sqref="B41:B43">
    <cfRule type="cellIs" dxfId="110" priority="247" stopIfTrue="1" operator="greaterThan">
      <formula>1</formula>
    </cfRule>
  </conditionalFormatting>
  <conditionalFormatting sqref="B45:B50">
    <cfRule type="cellIs" dxfId="109" priority="246" stopIfTrue="1" operator="greaterThan">
      <formula>1</formula>
    </cfRule>
  </conditionalFormatting>
  <conditionalFormatting sqref="B53:B58">
    <cfRule type="cellIs" dxfId="108" priority="244" stopIfTrue="1" operator="greaterThan">
      <formula>1</formula>
    </cfRule>
  </conditionalFormatting>
  <conditionalFormatting sqref="B60:B65">
    <cfRule type="cellIs" dxfId="107" priority="243" stopIfTrue="1" operator="greaterThan">
      <formula>1</formula>
    </cfRule>
  </conditionalFormatting>
  <conditionalFormatting sqref="B67:B76">
    <cfRule type="cellIs" dxfId="106" priority="242" stopIfTrue="1" operator="greaterThan">
      <formula>1</formula>
    </cfRule>
  </conditionalFormatting>
  <conditionalFormatting sqref="B80:B82">
    <cfRule type="cellIs" dxfId="105" priority="241" stopIfTrue="1" operator="greaterThan">
      <formula>1</formula>
    </cfRule>
  </conditionalFormatting>
  <conditionalFormatting sqref="B84:B85">
    <cfRule type="cellIs" dxfId="104" priority="240" stopIfTrue="1" operator="greaterThan">
      <formula>1</formula>
    </cfRule>
  </conditionalFormatting>
  <conditionalFormatting sqref="B88:B91">
    <cfRule type="cellIs" dxfId="103" priority="239" stopIfTrue="1" operator="greaterThan">
      <formula>1</formula>
    </cfRule>
  </conditionalFormatting>
  <conditionalFormatting sqref="B94:B96">
    <cfRule type="cellIs" dxfId="102" priority="238" stopIfTrue="1" operator="greaterThan">
      <formula>1</formula>
    </cfRule>
  </conditionalFormatting>
  <conditionalFormatting sqref="B98:B103">
    <cfRule type="cellIs" dxfId="101" priority="237" stopIfTrue="1" operator="greaterThan">
      <formula>1</formula>
    </cfRule>
  </conditionalFormatting>
  <conditionalFormatting sqref="B106:B111">
    <cfRule type="cellIs" dxfId="100" priority="235" stopIfTrue="1" operator="greaterThan">
      <formula>1</formula>
    </cfRule>
  </conditionalFormatting>
  <conditionalFormatting sqref="B113:B114">
    <cfRule type="cellIs" dxfId="99" priority="234" stopIfTrue="1" operator="greaterThan">
      <formula>1</formula>
    </cfRule>
  </conditionalFormatting>
  <conditionalFormatting sqref="B116:B117">
    <cfRule type="cellIs" dxfId="98" priority="233" stopIfTrue="1" operator="greaterThan">
      <formula>1</formula>
    </cfRule>
  </conditionalFormatting>
  <conditionalFormatting sqref="B121:B123">
    <cfRule type="cellIs" dxfId="97" priority="232" stopIfTrue="1" operator="greaterThan">
      <formula>1</formula>
    </cfRule>
  </conditionalFormatting>
  <conditionalFormatting sqref="B125:B126">
    <cfRule type="cellIs" dxfId="96" priority="231" stopIfTrue="1" operator="greaterThan">
      <formula>1</formula>
    </cfRule>
  </conditionalFormatting>
  <conditionalFormatting sqref="B129:B132">
    <cfRule type="cellIs" dxfId="95" priority="230" stopIfTrue="1" operator="greaterThan">
      <formula>1</formula>
    </cfRule>
  </conditionalFormatting>
  <conditionalFormatting sqref="B135:B137">
    <cfRule type="cellIs" dxfId="94" priority="229" stopIfTrue="1" operator="greaterThan">
      <formula>1</formula>
    </cfRule>
  </conditionalFormatting>
  <conditionalFormatting sqref="B139:B144">
    <cfRule type="cellIs" dxfId="93" priority="228" stopIfTrue="1" operator="greaterThan">
      <formula>1</formula>
    </cfRule>
  </conditionalFormatting>
  <conditionalFormatting sqref="B147:B152">
    <cfRule type="cellIs" dxfId="92" priority="226" stopIfTrue="1" operator="greaterThan">
      <formula>1</formula>
    </cfRule>
  </conditionalFormatting>
  <conditionalFormatting sqref="B154:B155">
    <cfRule type="cellIs" dxfId="91" priority="225" stopIfTrue="1" operator="greaterThan">
      <formula>1</formula>
    </cfRule>
  </conditionalFormatting>
  <conditionalFormatting sqref="B157:B158">
    <cfRule type="cellIs" dxfId="90" priority="224" stopIfTrue="1" operator="greaterThan">
      <formula>1</formula>
    </cfRule>
  </conditionalFormatting>
  <conditionalFormatting sqref="B162:B165">
    <cfRule type="cellIs" dxfId="89" priority="223" stopIfTrue="1" operator="greaterThan">
      <formula>1</formula>
    </cfRule>
  </conditionalFormatting>
  <conditionalFormatting sqref="B167:B168">
    <cfRule type="cellIs" dxfId="88" priority="222" stopIfTrue="1" operator="greaterThan">
      <formula>1</formula>
    </cfRule>
  </conditionalFormatting>
  <conditionalFormatting sqref="B171:B174">
    <cfRule type="cellIs" dxfId="87" priority="221" stopIfTrue="1" operator="greaterThan">
      <formula>1</formula>
    </cfRule>
  </conditionalFormatting>
  <conditionalFormatting sqref="B177:B179">
    <cfRule type="cellIs" dxfId="86" priority="220" stopIfTrue="1" operator="greaterThan">
      <formula>1</formula>
    </cfRule>
  </conditionalFormatting>
  <conditionalFormatting sqref="B181:B186">
    <cfRule type="cellIs" dxfId="85" priority="219" stopIfTrue="1" operator="greaterThan">
      <formula>1</formula>
    </cfRule>
  </conditionalFormatting>
  <conditionalFormatting sqref="B189:B194">
    <cfRule type="cellIs" dxfId="84" priority="217" stopIfTrue="1" operator="greaterThan">
      <formula>1</formula>
    </cfRule>
  </conditionalFormatting>
  <conditionalFormatting sqref="B196:B197">
    <cfRule type="cellIs" dxfId="83" priority="216" stopIfTrue="1" operator="greaterThan">
      <formula>1</formula>
    </cfRule>
  </conditionalFormatting>
  <conditionalFormatting sqref="B199:B200">
    <cfRule type="cellIs" dxfId="82" priority="215" stopIfTrue="1" operator="greaterThan">
      <formula>1</formula>
    </cfRule>
  </conditionalFormatting>
  <conditionalFormatting sqref="B204:B206">
    <cfRule type="cellIs" dxfId="81" priority="214" stopIfTrue="1" operator="greaterThan">
      <formula>1</formula>
    </cfRule>
  </conditionalFormatting>
  <conditionalFormatting sqref="B209:B211">
    <cfRule type="cellIs" dxfId="80" priority="213" stopIfTrue="1" operator="greaterThan">
      <formula>1</formula>
    </cfRule>
  </conditionalFormatting>
  <conditionalFormatting sqref="B214:B217">
    <cfRule type="cellIs" dxfId="79" priority="212" stopIfTrue="1" operator="greaterThan">
      <formula>1</formula>
    </cfRule>
  </conditionalFormatting>
  <conditionalFormatting sqref="B220:B222">
    <cfRule type="cellIs" dxfId="78" priority="211" stopIfTrue="1" operator="greaterThan">
      <formula>1</formula>
    </cfRule>
  </conditionalFormatting>
  <conditionalFormatting sqref="B224:B229">
    <cfRule type="cellIs" dxfId="77" priority="210" stopIfTrue="1" operator="greaterThan">
      <formula>1</formula>
    </cfRule>
  </conditionalFormatting>
  <conditionalFormatting sqref="B232:B237">
    <cfRule type="cellIs" dxfId="76" priority="208" stopIfTrue="1" operator="greaterThan">
      <formula>1</formula>
    </cfRule>
  </conditionalFormatting>
  <conditionalFormatting sqref="B239:B240">
    <cfRule type="cellIs" dxfId="75" priority="207" stopIfTrue="1" operator="greaterThan">
      <formula>1</formula>
    </cfRule>
  </conditionalFormatting>
  <conditionalFormatting sqref="B242:B243">
    <cfRule type="cellIs" dxfId="74" priority="206" stopIfTrue="1" operator="greaterThan">
      <formula>1</formula>
    </cfRule>
  </conditionalFormatting>
  <conditionalFormatting sqref="B247:B248">
    <cfRule type="cellIs" dxfId="73" priority="205" stopIfTrue="1" operator="greaterThan">
      <formula>1</formula>
    </cfRule>
  </conditionalFormatting>
  <conditionalFormatting sqref="B251:B254">
    <cfRule type="cellIs" dxfId="72" priority="204" stopIfTrue="1" operator="greaterThan">
      <formula>1</formula>
    </cfRule>
  </conditionalFormatting>
  <conditionalFormatting sqref="B257:B258">
    <cfRule type="cellIs" dxfId="71" priority="203" stopIfTrue="1" operator="greaterThan">
      <formula>1</formula>
    </cfRule>
  </conditionalFormatting>
  <conditionalFormatting sqref="B260:B265">
    <cfRule type="cellIs" dxfId="70" priority="202" stopIfTrue="1" operator="greaterThan">
      <formula>1</formula>
    </cfRule>
  </conditionalFormatting>
  <conditionalFormatting sqref="B267:B268">
    <cfRule type="cellIs" dxfId="69" priority="201" stopIfTrue="1" operator="greaterThan">
      <formula>1</formula>
    </cfRule>
  </conditionalFormatting>
  <conditionalFormatting sqref="B270:B271">
    <cfRule type="cellIs" dxfId="68" priority="200" stopIfTrue="1" operator="greaterThan">
      <formula>1</formula>
    </cfRule>
  </conditionalFormatting>
  <conditionalFormatting sqref="B275:B278">
    <cfRule type="cellIs" dxfId="67" priority="199" stopIfTrue="1" operator="greaterThan">
      <formula>1</formula>
    </cfRule>
  </conditionalFormatting>
  <conditionalFormatting sqref="B281:B284">
    <cfRule type="cellIs" dxfId="66" priority="198" stopIfTrue="1" operator="greaterThan">
      <formula>1</formula>
    </cfRule>
  </conditionalFormatting>
  <conditionalFormatting sqref="B286:B289">
    <cfRule type="cellIs" dxfId="65" priority="197" stopIfTrue="1" operator="greaterThan">
      <formula>1</formula>
    </cfRule>
  </conditionalFormatting>
  <conditionalFormatting sqref="B291:B292">
    <cfRule type="cellIs" dxfId="64" priority="196" stopIfTrue="1" operator="greaterThan">
      <formula>1</formula>
    </cfRule>
  </conditionalFormatting>
  <conditionalFormatting sqref="B294:B297">
    <cfRule type="cellIs" dxfId="63" priority="195" stopIfTrue="1" operator="greaterThan">
      <formula>1</formula>
    </cfRule>
  </conditionalFormatting>
  <conditionalFormatting sqref="B300:B303">
    <cfRule type="cellIs" dxfId="62" priority="194" stopIfTrue="1" operator="greaterThan">
      <formula>1</formula>
    </cfRule>
  </conditionalFormatting>
  <conditionalFormatting sqref="B305:B306">
    <cfRule type="cellIs" dxfId="61" priority="193" stopIfTrue="1" operator="greaterThan">
      <formula>1</formula>
    </cfRule>
  </conditionalFormatting>
  <conditionalFormatting sqref="B115">
    <cfRule type="cellIs" dxfId="60" priority="191" stopIfTrue="1" operator="greaterThan">
      <formula>2</formula>
    </cfRule>
  </conditionalFormatting>
  <conditionalFormatting sqref="B112">
    <cfRule type="cellIs" dxfId="59" priority="190" stopIfTrue="1" operator="greaterThan">
      <formula>2</formula>
    </cfRule>
  </conditionalFormatting>
  <conditionalFormatting sqref="B104">
    <cfRule type="cellIs" dxfId="58" priority="189" stopIfTrue="1" operator="greaterThan">
      <formula>7</formula>
    </cfRule>
  </conditionalFormatting>
  <conditionalFormatting sqref="B93">
    <cfRule type="cellIs" dxfId="57" priority="188" stopIfTrue="1" operator="greaterThan">
      <formula>9</formula>
    </cfRule>
  </conditionalFormatting>
  <conditionalFormatting sqref="B92">
    <cfRule type="cellIs" dxfId="56" priority="187" stopIfTrue="1" operator="greaterThan">
      <formula>18</formula>
    </cfRule>
  </conditionalFormatting>
  <conditionalFormatting sqref="B87">
    <cfRule type="cellIs" dxfId="55" priority="186" stopIfTrue="1" operator="greaterThan">
      <formula>4</formula>
    </cfRule>
  </conditionalFormatting>
  <conditionalFormatting sqref="B86">
    <cfRule type="cellIs" dxfId="54" priority="185" stopIfTrue="1" operator="greaterThan">
      <formula>24</formula>
    </cfRule>
  </conditionalFormatting>
  <conditionalFormatting sqref="B83">
    <cfRule type="cellIs" dxfId="53" priority="184" stopIfTrue="1" operator="greaterThan">
      <formula>2</formula>
    </cfRule>
  </conditionalFormatting>
  <conditionalFormatting sqref="B79">
    <cfRule type="cellIs" dxfId="52" priority="183" stopIfTrue="1" operator="greaterThan">
      <formula>3</formula>
    </cfRule>
  </conditionalFormatting>
  <conditionalFormatting sqref="B78">
    <cfRule type="cellIs" dxfId="51" priority="182" stopIfTrue="1" operator="greaterThan">
      <formula>5</formula>
    </cfRule>
  </conditionalFormatting>
  <conditionalFormatting sqref="B77">
    <cfRule type="cellIs" dxfId="50" priority="181" stopIfTrue="1" operator="greaterThan">
      <formula>29</formula>
    </cfRule>
  </conditionalFormatting>
  <conditionalFormatting sqref="B156">
    <cfRule type="cellIs" dxfId="49" priority="180" stopIfTrue="1" operator="greaterThan">
      <formula>2</formula>
    </cfRule>
  </conditionalFormatting>
  <conditionalFormatting sqref="B153">
    <cfRule type="cellIs" dxfId="48" priority="179" stopIfTrue="1" operator="greaterThan">
      <formula>2</formula>
    </cfRule>
  </conditionalFormatting>
  <conditionalFormatting sqref="B145">
    <cfRule type="cellIs" dxfId="47" priority="178" stopIfTrue="1" operator="greaterThan">
      <formula>7</formula>
    </cfRule>
  </conditionalFormatting>
  <conditionalFormatting sqref="B134">
    <cfRule type="cellIs" dxfId="46" priority="177" stopIfTrue="1" operator="greaterThan">
      <formula>9</formula>
    </cfRule>
  </conditionalFormatting>
  <conditionalFormatting sqref="B133">
    <cfRule type="cellIs" dxfId="45" priority="176" stopIfTrue="1" operator="greaterThan">
      <formula>18</formula>
    </cfRule>
  </conditionalFormatting>
  <conditionalFormatting sqref="B128">
    <cfRule type="cellIs" dxfId="44" priority="175" stopIfTrue="1" operator="greaterThan">
      <formula>4</formula>
    </cfRule>
  </conditionalFormatting>
  <conditionalFormatting sqref="B127">
    <cfRule type="cellIs" dxfId="43" priority="174" stopIfTrue="1" operator="greaterThan">
      <formula>24</formula>
    </cfRule>
  </conditionalFormatting>
  <conditionalFormatting sqref="B124">
    <cfRule type="cellIs" dxfId="42" priority="173" stopIfTrue="1" operator="greaterThan">
      <formula>2</formula>
    </cfRule>
  </conditionalFormatting>
  <conditionalFormatting sqref="B120">
    <cfRule type="cellIs" dxfId="41" priority="172" stopIfTrue="1" operator="greaterThan">
      <formula>3</formula>
    </cfRule>
  </conditionalFormatting>
  <conditionalFormatting sqref="B119">
    <cfRule type="cellIs" dxfId="40" priority="171" stopIfTrue="1" operator="greaterThan">
      <formula>5</formula>
    </cfRule>
  </conditionalFormatting>
  <conditionalFormatting sqref="B118">
    <cfRule type="cellIs" dxfId="39" priority="170" stopIfTrue="1" operator="greaterThan">
      <formula>29</formula>
    </cfRule>
  </conditionalFormatting>
  <conditionalFormatting sqref="B198">
    <cfRule type="cellIs" dxfId="38" priority="169" stopIfTrue="1" operator="greaterThan">
      <formula>2</formula>
    </cfRule>
  </conditionalFormatting>
  <conditionalFormatting sqref="B195">
    <cfRule type="cellIs" dxfId="37" priority="168" stopIfTrue="1" operator="greaterThan">
      <formula>2</formula>
    </cfRule>
  </conditionalFormatting>
  <conditionalFormatting sqref="B187">
    <cfRule type="cellIs" dxfId="36" priority="167" stopIfTrue="1" operator="greaterThan">
      <formula>7</formula>
    </cfRule>
  </conditionalFormatting>
  <conditionalFormatting sqref="B176">
    <cfRule type="cellIs" dxfId="35" priority="166" stopIfTrue="1" operator="greaterThan">
      <formula>9</formula>
    </cfRule>
  </conditionalFormatting>
  <conditionalFormatting sqref="B175">
    <cfRule type="cellIs" dxfId="34" priority="165" stopIfTrue="1" operator="greaterThan">
      <formula>18</formula>
    </cfRule>
  </conditionalFormatting>
  <conditionalFormatting sqref="B170">
    <cfRule type="cellIs" dxfId="33" priority="164" stopIfTrue="1" operator="greaterThan">
      <formula>4</formula>
    </cfRule>
  </conditionalFormatting>
  <conditionalFormatting sqref="B169">
    <cfRule type="cellIs" dxfId="32" priority="163" stopIfTrue="1" operator="greaterThan">
      <formula>24</formula>
    </cfRule>
  </conditionalFormatting>
  <conditionalFormatting sqref="B166">
    <cfRule type="cellIs" dxfId="31" priority="162" stopIfTrue="1" operator="greaterThan">
      <formula>2</formula>
    </cfRule>
  </conditionalFormatting>
  <conditionalFormatting sqref="B161">
    <cfRule type="cellIs" dxfId="30" priority="161" stopIfTrue="1" operator="greaterThan">
      <formula>4</formula>
    </cfRule>
  </conditionalFormatting>
  <conditionalFormatting sqref="B160">
    <cfRule type="cellIs" dxfId="29" priority="160" stopIfTrue="1" operator="greaterThan">
      <formula>6</formula>
    </cfRule>
  </conditionalFormatting>
  <conditionalFormatting sqref="B159">
    <cfRule type="cellIs" dxfId="28" priority="159" stopIfTrue="1" operator="greaterThan">
      <formula>30</formula>
    </cfRule>
  </conditionalFormatting>
  <conditionalFormatting sqref="B241">
    <cfRule type="cellIs" dxfId="27" priority="158" stopIfTrue="1" operator="greaterThan">
      <formula>2</formula>
    </cfRule>
  </conditionalFormatting>
  <conditionalFormatting sqref="B238">
    <cfRule type="cellIs" dxfId="26" priority="157" stopIfTrue="1" operator="greaterThan">
      <formula>2</formula>
    </cfRule>
  </conditionalFormatting>
  <conditionalFormatting sqref="B230">
    <cfRule type="cellIs" dxfId="25" priority="156" stopIfTrue="1" operator="greaterThan">
      <formula>7</formula>
    </cfRule>
  </conditionalFormatting>
  <conditionalFormatting sqref="B219">
    <cfRule type="cellIs" dxfId="24" priority="155" stopIfTrue="1" operator="greaterThan">
      <formula>9</formula>
    </cfRule>
  </conditionalFormatting>
  <conditionalFormatting sqref="B218">
    <cfRule type="cellIs" dxfId="23" priority="154" stopIfTrue="1" operator="greaterThan">
      <formula>18</formula>
    </cfRule>
  </conditionalFormatting>
  <conditionalFormatting sqref="B213">
    <cfRule type="cellIs" dxfId="22" priority="153" stopIfTrue="1" operator="greaterThan">
      <formula>4</formula>
    </cfRule>
  </conditionalFormatting>
  <conditionalFormatting sqref="B212">
    <cfRule type="cellIs" dxfId="21" priority="152" stopIfTrue="1" operator="greaterThan">
      <formula>24</formula>
    </cfRule>
  </conditionalFormatting>
  <conditionalFormatting sqref="B208">
    <cfRule type="cellIs" dxfId="20" priority="151" stopIfTrue="1" operator="greaterThan">
      <formula>3</formula>
    </cfRule>
  </conditionalFormatting>
  <conditionalFormatting sqref="B203">
    <cfRule type="cellIs" dxfId="19" priority="150" stopIfTrue="1" operator="greaterThan">
      <formula>4</formula>
    </cfRule>
  </conditionalFormatting>
  <conditionalFormatting sqref="B202">
    <cfRule type="cellIs" dxfId="18" priority="149" stopIfTrue="1" operator="greaterThan">
      <formula>7</formula>
    </cfRule>
  </conditionalFormatting>
  <conditionalFormatting sqref="B201">
    <cfRule type="cellIs" dxfId="17" priority="148" stopIfTrue="1" operator="greaterThan">
      <formula>30</formula>
    </cfRule>
  </conditionalFormatting>
  <conditionalFormatting sqref="B269">
    <cfRule type="cellIs" dxfId="16" priority="147" stopIfTrue="1" operator="greaterThan">
      <formula>2</formula>
    </cfRule>
  </conditionalFormatting>
  <conditionalFormatting sqref="B266">
    <cfRule type="cellIs" dxfId="15" priority="146" stopIfTrue="1" operator="greaterThan">
      <formula>2</formula>
    </cfRule>
  </conditionalFormatting>
  <conditionalFormatting sqref="B256">
    <cfRule type="cellIs" dxfId="14" priority="145" stopIfTrue="1" operator="greaterThan">
      <formula>8</formula>
    </cfRule>
  </conditionalFormatting>
  <conditionalFormatting sqref="B255">
    <cfRule type="cellIs" dxfId="13" priority="144" stopIfTrue="1" operator="greaterThan">
      <formula>10</formula>
    </cfRule>
  </conditionalFormatting>
  <conditionalFormatting sqref="B250">
    <cfRule type="cellIs" dxfId="12" priority="143" stopIfTrue="1" operator="greaterThan">
      <formula>4</formula>
    </cfRule>
  </conditionalFormatting>
  <conditionalFormatting sqref="B249">
    <cfRule type="cellIs" dxfId="11" priority="142" stopIfTrue="1" operator="greaterThan">
      <formula>16</formula>
    </cfRule>
  </conditionalFormatting>
  <conditionalFormatting sqref="B246">
    <cfRule type="cellIs" dxfId="10" priority="141" stopIfTrue="1" operator="greaterThan">
      <formula>2</formula>
    </cfRule>
  </conditionalFormatting>
  <conditionalFormatting sqref="B245">
    <cfRule type="cellIs" dxfId="9" priority="140" stopIfTrue="1" operator="greaterThan">
      <formula>2</formula>
    </cfRule>
  </conditionalFormatting>
  <conditionalFormatting sqref="B244">
    <cfRule type="cellIs" dxfId="8" priority="139" stopIfTrue="1" operator="greaterThan">
      <formula>18</formula>
    </cfRule>
  </conditionalFormatting>
  <conditionalFormatting sqref="B285">
    <cfRule type="cellIs" dxfId="7" priority="138" stopIfTrue="1" operator="greaterThan">
      <formula>10</formula>
    </cfRule>
  </conditionalFormatting>
  <conditionalFormatting sqref="B279">
    <cfRule type="cellIs" dxfId="6" priority="137" stopIfTrue="1" operator="greaterThan">
      <formula>4</formula>
    </cfRule>
  </conditionalFormatting>
  <conditionalFormatting sqref="B274">
    <cfRule type="cellIs" dxfId="5" priority="136" stopIfTrue="1" operator="greaterThan">
      <formula>4</formula>
    </cfRule>
  </conditionalFormatting>
  <conditionalFormatting sqref="B273">
    <cfRule type="cellIs" dxfId="4" priority="135" stopIfTrue="1" operator="greaterThan">
      <formula>8</formula>
    </cfRule>
  </conditionalFormatting>
  <conditionalFormatting sqref="B272">
    <cfRule type="cellIs" dxfId="3" priority="134" stopIfTrue="1" operator="greaterThan">
      <formula>18</formula>
    </cfRule>
  </conditionalFormatting>
  <conditionalFormatting sqref="B298">
    <cfRule type="cellIs" dxfId="2" priority="133" stopIfTrue="1" operator="greaterThan">
      <formula>13</formula>
    </cfRule>
  </conditionalFormatting>
  <conditionalFormatting sqref="B21">
    <cfRule type="cellIs" dxfId="1" priority="2" stopIfTrue="1" operator="greaterThan">
      <formula>1</formula>
    </cfRule>
  </conditionalFormatting>
  <conditionalFormatting sqref="B207">
    <cfRule type="cellIs" dxfId="0" priority="1" stopIfTrue="1" operator="greaterThan">
      <formula>1</formula>
    </cfRule>
  </conditionalFormatting>
  <dataValidations count="1">
    <dataValidation type="list" allowBlank="1" showInputMessage="1" showErrorMessage="1" sqref="B18:B21 B308:B314 B305:B306 B300:B303 B294:B297 B291:B292 B286:B289 B281:B284 B275:B278 B270:B271 B267:B268 B260:B265 B257:B258 B251:B254 B247:B248 B242:B243 B239:B240 B232:B237 B224:B229 B220:B222 B214:B217 B209:B211 B204:B207 B199:B200 B196:B197 B189:B194 B181:B186 B177:B179 B171:B174 B167:B168 B162:B165 B157:B158 B154:B155 B147:B152 B139:B144 B135:B137 B129:B132 B125:B126 B121:B123 B116:B117 B113:B114 B106:B111 B98:B103 B94:B96 B88:B91 B84:B85 B80:B82 B67:B76 B60:B65 B53:B58 B45:B50 B41:B43 B27:B38 B23:B24">
      <formula1>$H$1:$H$2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Оснащ НОО</vt:lpstr>
    </vt:vector>
  </TitlesOfParts>
  <Company>ЧИППКРО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solodkova_ea</dc:creator>
  <cp:lastModifiedBy>Андрей Олегович</cp:lastModifiedBy>
  <dcterms:created xsi:type="dcterms:W3CDTF">2013-03-20T04:56:36Z</dcterms:created>
  <dcterms:modified xsi:type="dcterms:W3CDTF">2022-05-05T10:40:48Z</dcterms:modified>
</cp:coreProperties>
</file>